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330" windowWidth="9420" windowHeight="5295" activeTab="1"/>
  </bookViews>
  <sheets>
    <sheet name="QL1" sheetId="1" r:id="rId1"/>
    <sheet name="PMQL1" sheetId="2" r:id="rId2"/>
  </sheets>
  <definedNames>
    <definedName name="_xlnm.Print_Area" localSheetId="1">'PMQL1'!$B$1:$G$54</definedName>
    <definedName name="_xlnm.Print_Area" localSheetId="0">'QL1'!$B$1:$F$31</definedName>
  </definedNames>
  <calcPr fullCalcOnLoad="1"/>
</workbook>
</file>

<file path=xl/sharedStrings.xml><?xml version="1.0" encoding="utf-8"?>
<sst xmlns="http://schemas.openxmlformats.org/spreadsheetml/2006/main" count="381" uniqueCount="171">
  <si>
    <t>Lógica de Intervenção</t>
  </si>
  <si>
    <t>Indicadores</t>
  </si>
  <si>
    <t>Fontes de Comprovação</t>
  </si>
  <si>
    <t>Indicador</t>
  </si>
  <si>
    <t>Definição</t>
  </si>
  <si>
    <t>Forma de coleta</t>
  </si>
  <si>
    <t>Freqüência</t>
  </si>
  <si>
    <t>Responsável</t>
  </si>
  <si>
    <t>Meta</t>
  </si>
  <si>
    <t>Forma de Coleta</t>
  </si>
  <si>
    <t>Produtos e Serviços</t>
  </si>
  <si>
    <t>Riscos</t>
  </si>
  <si>
    <t>Relatórios de Desempenho do projeto</t>
  </si>
  <si>
    <t>Dados Coletados</t>
  </si>
  <si>
    <t>Em:</t>
  </si>
  <si>
    <t>QUADRO LÓGICO</t>
  </si>
  <si>
    <t>Componente: Produção Sustentável</t>
  </si>
  <si>
    <t>PLANO DE MONITORAMENTO</t>
  </si>
  <si>
    <t>Medição do n° de organizações comunitárias (associações e cooperativas) fortalecidas</t>
  </si>
  <si>
    <t>Anual e dois anos após o término do prazo de utilização da operação</t>
  </si>
  <si>
    <t>Na mesma periodicidade da apresentação dos Relatórios de Desempenho do projeto</t>
  </si>
  <si>
    <t>Na mesma periodicidade da apresentação dos Relatórios de Desempenho do projeto e 2 anos após o término do prazo de utilização da operação</t>
  </si>
  <si>
    <t>Efeito Indireto</t>
  </si>
  <si>
    <t>Efeito Direto</t>
  </si>
  <si>
    <t>EFEITO INDIRETO: Atividades que mantêm a floresta em pé têm atratividade econômica no Bioma Amazônia</t>
  </si>
  <si>
    <t>Medição da geração de receita das atividades econômicas de uso sustentável em decorrência do projeto</t>
  </si>
  <si>
    <t>Medição do n° de acordos de pesca aprovados coletivamente</t>
  </si>
  <si>
    <t>Medição do n° de acordos de pesca regulamentados pelo órgão competente</t>
  </si>
  <si>
    <t>Projeto: Pesca Sustentável</t>
  </si>
  <si>
    <t>Responsável pelo projeto: WWF-Brasil</t>
  </si>
  <si>
    <t xml:space="preserve"> Atividades de pesca sustentável têm atratividade econômica nos municípios de Manuel Urbano, Feijó e Tarauacá (Acre)</t>
  </si>
  <si>
    <t>1 - Manejo do pirarucu implementado em 15 lagos de várzea</t>
  </si>
  <si>
    <t>1.1 - Facilitação para a construção coletiva de acordos de pesca e realização de oficinas e fóruns regionais para a sua discussão</t>
  </si>
  <si>
    <t>2.1 - Elaboração de plano de viabilidade ecológica e econômica e de estratégia de produção e comercialização para a cadeia produtiva do pirarucu na área de abrangência do projeto</t>
  </si>
  <si>
    <t>2.2 - Apoio técnico e capacitação em boas práticas de manejo e beneficiamento do pirarucu</t>
  </si>
  <si>
    <t>2.3 - Desenvolvimento de um padrão para certificação do pirarucu manejado e sua aplicação na área de abrangência do projeto</t>
  </si>
  <si>
    <t>2 - Cadeia produtiva do pirarucu manejado com valor agregado ampliado</t>
  </si>
  <si>
    <t>Produto 1.1: Facilitação para a construção coletiva de acordos de pesca e realização de oficinas e fóruns regionais para a sua discussão</t>
  </si>
  <si>
    <t>Produto 1.2: Levantamento da população de pirarucu, da despesca e sistematização da estatística pesqueira, com capacitação das comunidades de pescadores para a sua realização</t>
  </si>
  <si>
    <t>Produto 1.3: Apoio técnico e fornecimento de insumos para as operações de despesca</t>
  </si>
  <si>
    <t>Produto 2.1: Elaboração de plano de viabilidade ecológica e econômica e de estratégia de produção e comercialização para a cadeia produtiva do pirarucu na área de abrangência do projeto</t>
  </si>
  <si>
    <t>Produto 2.2: Apoio técnico e capacitação em boas práticas de manejo e beneficiamento do pirarucu</t>
  </si>
  <si>
    <t>Produto 2.3: Desenvolvimento de um padrão para certificação do pirarucu manejado e sua aplicação na área de abrangência do projeto</t>
  </si>
  <si>
    <t>Medição do n° de oficinas e fóruns regionais para construção e debate dos acordos de pesca</t>
  </si>
  <si>
    <t>Medição do n° de participantes de oficinas e fóruns regionais para construção e debate dos acordos de pesca</t>
  </si>
  <si>
    <t>1.d. N° de organizações comunitárias fortalecidas</t>
  </si>
  <si>
    <t>Relatórios do Projeto apoiado / Colônias de Pescadores / Diário Oficial</t>
  </si>
  <si>
    <t>Relatórios do Projeto apoiado / Colônias de Pescadores</t>
  </si>
  <si>
    <t>Baixo grau de participação das comunidades envolvidas com o manejo do pirarucu.</t>
  </si>
  <si>
    <t>BNDES e WWF-Brasil</t>
  </si>
  <si>
    <t>WWF-Brasil</t>
  </si>
  <si>
    <t>Medição do n° de lagos envolvidos nos trabalhos de monitoramento e estatística pesqueira</t>
  </si>
  <si>
    <t>Anual (meses de julho a agosto) e 2 anos após o término do prazo de utilização da operação</t>
  </si>
  <si>
    <t>aumento da renda em 30%</t>
  </si>
  <si>
    <t>Anual (mês de outubro) e 2 anos após o término do prazo de utilização da operação</t>
  </si>
  <si>
    <t>Medição do grau de elaboração dos planos de viabilidade  ecológica econômica para a cadeia produtiva do pirarucu</t>
  </si>
  <si>
    <t>Medição do n° de municípios com estratégias de comercialização definida, e mecanismos de comercialização adotados (feiras, rodadas de negócio, etc.)</t>
  </si>
  <si>
    <t>Medição do n° de oficinas de formação e capacitação, e conteúdos abordados</t>
  </si>
  <si>
    <t>Medição do n° de participantes de oficinas de formação e capacitação, e percepção de mudança ou adoção de novas práticas</t>
  </si>
  <si>
    <t>Medição do  n° de lagos envolvidos no sistema de manejo do pirarucu certificado</t>
  </si>
  <si>
    <t>Nº de lagos sob manejo com critérios de certificação implantados</t>
  </si>
  <si>
    <t>Nº de lagos com pré-avaliação da pescaria de pirarucu concluída</t>
  </si>
  <si>
    <t>Medição do nº de lagos com pré-avaliação da pescaria de pirarucu concluída considerados os padrões internacionais de certificação ambiental do programa Marine Stewardship Council (MSC)</t>
  </si>
  <si>
    <t>Nº de lagos com programas de melhorias da pescaria implementadas</t>
  </si>
  <si>
    <t>Medição do nº de lagos com programas de melhorias da pescaria implementadas com o objetivo de corrigir os problemas existentes na pescaria antes de submetê-la à avaliação completa</t>
  </si>
  <si>
    <t xml:space="preserve">Nº de lagos com avaliação completa concluída para certificação ambiental </t>
  </si>
  <si>
    <t>Medição do nº de lagos com avaliação completa  concluída para certificação ambiental do programa Marine Stewardship Council (MSC)</t>
  </si>
  <si>
    <t>N° de oficinas de formação e capacitação</t>
  </si>
  <si>
    <t>N° de indivíduos participantes de oficinas de formação e capacitação</t>
  </si>
  <si>
    <t xml:space="preserve">Nº de municípios com plano de viabilidade ecológica econômica para a cadeia produtiva do pirarucu desenvolvido </t>
  </si>
  <si>
    <t xml:space="preserve">Nº de municípios com estratégia de produção e comercialização para a cadeia produtiva do pirarucu desenvolvido </t>
  </si>
  <si>
    <t>1.3 - Apoio técnico e fornecimento de insumos para as operações de pesca</t>
  </si>
  <si>
    <t>Nº de operações de manutenção e pesca do pirarucu manejado apoiadas pelo projeto</t>
  </si>
  <si>
    <t>Nº de lagos com estatística pesqueira realizada regularmente</t>
  </si>
  <si>
    <t>1.2 - Levantamento da população de pirarucu, da pesca e sistematização da estatística pesqueira, com capacitação das comunidades de pescadores para a sua realização</t>
  </si>
  <si>
    <t>Incremento dos estoques nos lagos manejados (indivíduos jovens, indivíduos adultos, relação jovens/adultos)</t>
  </si>
  <si>
    <t>N° de oficinas e fóruns regionais para construção e debate dos acordos de pesca</t>
  </si>
  <si>
    <t>N° de indivíduos participantes de oficinas e fóruns regionais para construção e debate dos acordos de pesca</t>
  </si>
  <si>
    <t>Receita obtida com a atividade econômica de uso sustentável apoiada pelo projeto</t>
  </si>
  <si>
    <t>Volume de produção não beneficiada gerada pelo projeto apoiado</t>
  </si>
  <si>
    <t>Volume de produto beneficiado oriundo da cadeia extrativista apoiada pelo projeto</t>
  </si>
  <si>
    <t>N° de acordos de pesca aprovados coletivamente e submetidos ao órgão competente</t>
  </si>
  <si>
    <t>N° de acordos de pesca regulamentados pelo órgão competente</t>
  </si>
  <si>
    <t>N° de pescadores diretamente beneficiados pelo projeto</t>
  </si>
  <si>
    <t>N° de organizações comunitárias fortalecidas</t>
  </si>
  <si>
    <t>Baixo grau de participação dos pescadores</t>
  </si>
  <si>
    <t>Problemas com o beneficiamento prejudicam a inserção do pirarucu manejado no mercado.</t>
  </si>
  <si>
    <t>Problemas na tramitação, tempo de análise e aprovação das propostas de acordos de pesca pelos órgãos competentes.
Problemas com as autorizações de cota de pesca expedidas pelo órgão competente.</t>
  </si>
  <si>
    <t>Desmatamento anual nos municípios de Manoel Urbano, Feijó e Tarauacá</t>
  </si>
  <si>
    <t>INPE (PRODES)</t>
  </si>
  <si>
    <t>N° de mulheres diretamente beneficiadas  pelas atividades apoiadas pelo projeto</t>
  </si>
  <si>
    <t>N° de indivíduos de etnia indígena diretamente beneficiados  pelas atividades apoiadas pelo projeto</t>
  </si>
  <si>
    <t>N° de indivíduos diretamente beneficiados pelas atividades apoiadas pelo projeto (pescadores mais ribeirinhos)</t>
  </si>
  <si>
    <t>N° de mulheres exercendo cargos de coordenação no WWF-Brasil e número total de indivíduos exercendo cargos de coordenação nessa instituição</t>
  </si>
  <si>
    <t>INPE - PRODES</t>
  </si>
  <si>
    <t>EFEITO DIRETO 1: Manejo do pirarucu implementado em 15 lagos de várzea
EFEITO DIRETO 2: Cadeia produtiva do pirarucu manejado com valor agregado ampliado</t>
  </si>
  <si>
    <t xml:space="preserve">Medição do n° de operações de manutenção e pesca, incluindo a quantidade de insumos </t>
  </si>
  <si>
    <t>Contagem indivíduos jovens, indivíduos adultos, e definição do índice relação jovens/adultos</t>
  </si>
  <si>
    <t>N° de indivíduos diretamente beneficiados pelas atividades apoiadas pelo projeto (pescadores e ribeirinhos)</t>
  </si>
  <si>
    <t>Medição da quantidade de pirarucus pescados oriundos da cadeia extrativista apoiada pelo projeto (em quilos)</t>
  </si>
  <si>
    <t>Medição do volume de produto beneficiado oriundo da cadeia extrativista apoiada pelo projeto (em quilos)</t>
  </si>
  <si>
    <t xml:space="preserve">Volume de produto beneficiado oriundo da cadeia extrativista apoiada pelo projeto </t>
  </si>
  <si>
    <t>Medição do n° de indivíduos diretamente beneficiados pelas atividades apoiadas pelo projeto (pescadores e ribeirinhos)</t>
  </si>
  <si>
    <t>Medição do n° de mulheres diretamente beneficiadas  pelas atividades apoiadas pelo projeto</t>
  </si>
  <si>
    <t>Medição do n° de pescadores diretamente beneficiados pelo projeto</t>
  </si>
  <si>
    <t>Medição do n° de mulheres exercendo cargos de coordenação no WWF-Brasil e do nº total de indivíduos exercendo cargos de coordenação na instituição</t>
  </si>
  <si>
    <t>Estimativa com utilização de imagens de satélite da área de desmatamento por corte raso nos municípios de Manoel Urbano, Feijó e Tarauacá</t>
  </si>
  <si>
    <t>Medição do n° de indivíduos de etnia indígena diretamente beneficiados pelas atividades apoiadas pelo projeto</t>
  </si>
  <si>
    <t>Marco Zero</t>
  </si>
  <si>
    <t>Marco Zero (2013)</t>
  </si>
  <si>
    <t>Manoel U. = 0 acordos
Feijó = 4 propostas submetidas MMA/MPA
Tarauacá = 0 acordos</t>
  </si>
  <si>
    <t>Manoel U. = 3 acordos regulamentados
Feijó = 0 acordos regulamentados
Tarauacá = 0 acordos regulamentados</t>
  </si>
  <si>
    <t>Manoel U. = 15
Feijó = 15
Tarauaca = 11</t>
  </si>
  <si>
    <t>Manoel U. = 01
Feijó = 01
Tarauaca = 0</t>
  </si>
  <si>
    <t>Manoel U. = 01
Feijó = 01
Tarauaca = 01</t>
  </si>
  <si>
    <t>Manoel U. = 0
Feijó = 1.888,10 kg
Tarauaca = 0</t>
  </si>
  <si>
    <t>Manoel U. = 0
Feijó = 1.694,10 kg
Tarauaca = 0</t>
  </si>
  <si>
    <t>Manoel U. = 0
Feijó = 1.052,20 kg
Tarauaca = 0</t>
  </si>
  <si>
    <t>Manoel U. = 0
Feijó = 1.046 kg
Tarauaca = 0</t>
  </si>
  <si>
    <t>Manoel U. = 0
Feijó = 0
Tarauaca = 0</t>
  </si>
  <si>
    <t>Manoel U. = 0
Feijó = 86
Tarauaca = 0</t>
  </si>
  <si>
    <t>Manoel U. = 15
Feijó = 200
Tarauaca = 13</t>
  </si>
  <si>
    <t>Manoel U. = 4
Feijó = 6
Tarauaca = 0</t>
  </si>
  <si>
    <t>Manoel U. = 4
Feijó = 9
Tarauaca = 3</t>
  </si>
  <si>
    <t>Limpeza - Monit. - Pesca
Manoel U. = 0 - 0 - 0
Feijó = 1 - 1 - 1
Tarauaca = 0 - 0 - 0</t>
  </si>
  <si>
    <t>Manoel U. = 0
Feijó = 0
Tarauacá = 0</t>
  </si>
  <si>
    <t>Manoel U. = 1
Feijó = 1
Tarauacá = 1</t>
  </si>
  <si>
    <t>Manoel U. = 0
Feijó = 1
Tarauacá = 0</t>
  </si>
  <si>
    <t>Manoel U. = 15
Feijó = 10
Tarauaca = 0</t>
  </si>
  <si>
    <t>Tabela no Anexo 1.1</t>
  </si>
  <si>
    <t>Em: 30/01/15</t>
  </si>
  <si>
    <t>Manoel U. = 3 acordos aprovados
Feijó = 6 propostas submetidas MMA/MPA
Tarauacá = 0 acordos</t>
  </si>
  <si>
    <t>Manoel U. = 1
Feijó = 6
Tarauaca = 1</t>
  </si>
  <si>
    <t>Limpeza - Monit. - Pesca
Manoel U. = 0 - 0 - 0
Feijó = 1 - 2 - 1
Tarauaca = 1 - 1 - 0</t>
  </si>
  <si>
    <t>Manoel U. = 15
Feijó = 127
Tarauacá = 35</t>
  </si>
  <si>
    <t>Manoel U. = 0
Feijó = 6
Tarauacá = 0</t>
  </si>
  <si>
    <t>Manoel U. = 0
Feijó = 9
Tarauacá = 0</t>
  </si>
  <si>
    <t>Manoel U. = 1: gestão particip. (1)
Feijó = 10: viabilidade ecol. econ. (3), limpeza lagos (1), avaliação de estoques (2), gestão participativa (3), monit. (1)
Tarauacá = 2: gestão part. (2)</t>
  </si>
  <si>
    <t>Em:  14/01/2016</t>
  </si>
  <si>
    <t>Em: 14/01/2016</t>
  </si>
  <si>
    <t>Manoel Urbano = 1.872 hectares desmatados em 2015
Feijó = 1.378 hectares desmatados em 2015
Tarauacá = 579 hectares desmatados em 2015</t>
  </si>
  <si>
    <t>Manoel U.:   = 3 acordos aprovados 
Feijó:  6 acordos aprovados  (Nov/15)
Tarauacá:  0     (4 em desenvolvimento)</t>
  </si>
  <si>
    <t>Manoel U.:   = 3 acordos aprovados 
Feijó:  6 acordos regulamentados  (Nov/15)
Tarauacá:  0</t>
  </si>
  <si>
    <t>Juv. - Adult. - J/A   
Manoel U. = 13 - 24 - 0,54
Feijó = 93 - 118 - 0,78
Tarauaca = no data</t>
  </si>
  <si>
    <t>Juv. - Adult. - J/A
Manoel U. = no data
Feijó = 146 - 170 - 0,85
Tarauaca = 34 - 45 - 0,75</t>
  </si>
  <si>
    <t>Famílias - Indiv.
Manoel U. = 0
Feijó = 0
Tarauaca = 0</t>
  </si>
  <si>
    <r>
      <t xml:space="preserve">Manoel U. = </t>
    </r>
    <r>
      <rPr>
        <b/>
        <sz val="9"/>
        <rFont val="Arial"/>
        <family val="2"/>
      </rPr>
      <t>13</t>
    </r>
    <r>
      <rPr>
        <sz val="9"/>
        <rFont val="Arial"/>
        <family val="2"/>
      </rPr>
      <t xml:space="preserve">
Feijó =</t>
    </r>
    <r>
      <rPr>
        <b/>
        <sz val="9"/>
        <rFont val="Arial"/>
        <family val="2"/>
      </rPr>
      <t xml:space="preserve"> 10</t>
    </r>
    <r>
      <rPr>
        <sz val="9"/>
        <rFont val="Arial"/>
        <family val="2"/>
      </rPr>
      <t xml:space="preserve">
Tarauaca = 0</t>
    </r>
  </si>
  <si>
    <r>
      <t>Manoel U. =</t>
    </r>
    <r>
      <rPr>
        <b/>
        <sz val="9"/>
        <rFont val="Arial"/>
        <family val="2"/>
      </rPr>
      <t xml:space="preserve"> 13</t>
    </r>
    <r>
      <rPr>
        <sz val="9"/>
        <rFont val="Arial"/>
        <family val="2"/>
      </rPr>
      <t xml:space="preserve">
Feijó = </t>
    </r>
    <r>
      <rPr>
        <b/>
        <sz val="9"/>
        <rFont val="Arial"/>
        <family val="2"/>
      </rPr>
      <t>25</t>
    </r>
    <r>
      <rPr>
        <sz val="9"/>
        <rFont val="Arial"/>
        <family val="2"/>
      </rPr>
      <t xml:space="preserve">
Tarauaca = </t>
    </r>
    <r>
      <rPr>
        <b/>
        <sz val="9"/>
        <rFont val="Arial"/>
        <family val="2"/>
      </rPr>
      <t>7</t>
    </r>
  </si>
  <si>
    <r>
      <t xml:space="preserve">Familias - Individ. (IBGE 3,7)
Manoel U. = 84 - </t>
    </r>
    <r>
      <rPr>
        <b/>
        <sz val="9"/>
        <rFont val="Arial"/>
        <family val="2"/>
      </rPr>
      <t xml:space="preserve">310
</t>
    </r>
    <r>
      <rPr>
        <sz val="9"/>
        <rFont val="Arial"/>
        <family val="2"/>
      </rPr>
      <t xml:space="preserve">Feijó = 70 - </t>
    </r>
    <r>
      <rPr>
        <b/>
        <sz val="9"/>
        <rFont val="Arial"/>
        <family val="2"/>
      </rPr>
      <t>259</t>
    </r>
    <r>
      <rPr>
        <sz val="9"/>
        <rFont val="Arial"/>
        <family val="2"/>
      </rPr>
      <t xml:space="preserve">
Tarauaca = 0 - </t>
    </r>
    <r>
      <rPr>
        <b/>
        <sz val="9"/>
        <rFont val="Arial"/>
        <family val="2"/>
      </rPr>
      <t>0</t>
    </r>
  </si>
  <si>
    <r>
      <t>Familias -</t>
    </r>
    <r>
      <rPr>
        <b/>
        <sz val="9"/>
        <rFont val="Arial"/>
        <family val="2"/>
      </rPr>
      <t xml:space="preserve"> Individ. (IBGE 3,7)</t>
    </r>
    <r>
      <rPr>
        <sz val="9"/>
        <rFont val="Arial"/>
        <family val="2"/>
      </rPr>
      <t xml:space="preserve">
Manoel U. = 84 -</t>
    </r>
    <r>
      <rPr>
        <b/>
        <sz val="9"/>
        <rFont val="Arial"/>
        <family val="2"/>
      </rPr>
      <t xml:space="preserve"> 310
</t>
    </r>
    <r>
      <rPr>
        <sz val="9"/>
        <rFont val="Arial"/>
        <family val="2"/>
      </rPr>
      <t>Feijó = 165 -</t>
    </r>
    <r>
      <rPr>
        <b/>
        <sz val="9"/>
        <rFont val="Arial"/>
        <family val="2"/>
      </rPr>
      <t xml:space="preserve"> 610
</t>
    </r>
    <r>
      <rPr>
        <sz val="9"/>
        <rFont val="Arial"/>
        <family val="2"/>
      </rPr>
      <t xml:space="preserve">Tarauaca = 15 - </t>
    </r>
    <r>
      <rPr>
        <b/>
        <sz val="9"/>
        <rFont val="Arial"/>
        <family val="2"/>
      </rPr>
      <t>55</t>
    </r>
  </si>
  <si>
    <r>
      <t xml:space="preserve">Familias - </t>
    </r>
    <r>
      <rPr>
        <b/>
        <sz val="9"/>
        <rFont val="Arial"/>
        <family val="2"/>
      </rPr>
      <t>Individ. (IBGE = 3,7 indiv./ família)</t>
    </r>
    <r>
      <rPr>
        <sz val="9"/>
        <rFont val="Arial"/>
        <family val="2"/>
      </rPr>
      <t xml:space="preserve">
Manoel U. = 84 -</t>
    </r>
    <r>
      <rPr>
        <b/>
        <sz val="9"/>
        <rFont val="Arial"/>
        <family val="2"/>
      </rPr>
      <t xml:space="preserve"> 310
</t>
    </r>
    <r>
      <rPr>
        <sz val="9"/>
        <rFont val="Arial"/>
        <family val="2"/>
      </rPr>
      <t xml:space="preserve">Feijó = 191 - </t>
    </r>
    <r>
      <rPr>
        <b/>
        <sz val="9"/>
        <rFont val="Arial"/>
        <family val="2"/>
      </rPr>
      <t>707</t>
    </r>
    <r>
      <rPr>
        <sz val="9"/>
        <rFont val="Arial"/>
        <family val="2"/>
      </rPr>
      <t xml:space="preserve">
Tarauaca = 15 - </t>
    </r>
    <r>
      <rPr>
        <b/>
        <sz val="9"/>
        <rFont val="Arial"/>
        <family val="2"/>
      </rPr>
      <t>55</t>
    </r>
  </si>
  <si>
    <r>
      <t>Famílias -</t>
    </r>
    <r>
      <rPr>
        <b/>
        <sz val="9"/>
        <rFont val="Arial"/>
        <family val="2"/>
      </rPr>
      <t xml:space="preserve"> Indiv.</t>
    </r>
    <r>
      <rPr>
        <sz val="9"/>
        <rFont val="Arial"/>
        <family val="2"/>
      </rPr>
      <t xml:space="preserve">
Manoel  U. = 0
Feijó = 68 - </t>
    </r>
    <r>
      <rPr>
        <b/>
        <sz val="9"/>
        <rFont val="Arial"/>
        <family val="2"/>
      </rPr>
      <t>340</t>
    </r>
    <r>
      <rPr>
        <sz val="9"/>
        <rFont val="Arial"/>
        <family val="2"/>
      </rPr>
      <t xml:space="preserve">
Tarauaca = 123 - </t>
    </r>
    <r>
      <rPr>
        <b/>
        <sz val="9"/>
        <rFont val="Arial"/>
        <family val="2"/>
      </rPr>
      <t>651</t>
    </r>
  </si>
  <si>
    <t xml:space="preserve">Juv. - Adult. - J/A   
Manoel U. = no data
Feijó = 76 - 155 - 0,49
Tarauaca = </t>
  </si>
  <si>
    <r>
      <t xml:space="preserve">Manoel U. = </t>
    </r>
    <r>
      <rPr>
        <b/>
        <sz val="9"/>
        <rFont val="Arial"/>
        <family val="2"/>
      </rPr>
      <t>15</t>
    </r>
    <r>
      <rPr>
        <sz val="9"/>
        <rFont val="Arial"/>
        <family val="2"/>
      </rPr>
      <t xml:space="preserve">
Feijó = </t>
    </r>
    <r>
      <rPr>
        <b/>
        <sz val="9"/>
        <rFont val="Arial"/>
        <family val="2"/>
      </rPr>
      <t>15</t>
    </r>
    <r>
      <rPr>
        <sz val="9"/>
        <rFont val="Arial"/>
        <family val="2"/>
      </rPr>
      <t xml:space="preserve">
Tarauaca = </t>
    </r>
    <r>
      <rPr>
        <b/>
        <sz val="9"/>
        <rFont val="Arial"/>
        <family val="2"/>
      </rPr>
      <t>24</t>
    </r>
  </si>
  <si>
    <r>
      <t>Manoel U. =</t>
    </r>
    <r>
      <rPr>
        <b/>
        <sz val="9"/>
        <rFont val="Arial"/>
        <family val="2"/>
      </rPr>
      <t xml:space="preserve"> 13</t>
    </r>
    <r>
      <rPr>
        <sz val="9"/>
        <rFont val="Arial"/>
        <family val="2"/>
      </rPr>
      <t xml:space="preserve">
Feijó = </t>
    </r>
    <r>
      <rPr>
        <b/>
        <sz val="9"/>
        <rFont val="Arial"/>
        <family val="2"/>
      </rPr>
      <t>128</t>
    </r>
    <r>
      <rPr>
        <sz val="9"/>
        <rFont val="Arial"/>
        <family val="2"/>
      </rPr>
      <t xml:space="preserve">
Tarauaca = </t>
    </r>
    <r>
      <rPr>
        <b/>
        <sz val="9"/>
        <rFont val="Arial"/>
        <family val="2"/>
      </rPr>
      <t>260</t>
    </r>
  </si>
  <si>
    <t>Mulheres Coord.  -  Coord. Total
10 - 28 (36%)</t>
  </si>
  <si>
    <t>Mulheres Coord - Coord. Total
10 - 28 (36%)</t>
  </si>
  <si>
    <r>
      <rPr>
        <u val="single"/>
        <sz val="9"/>
        <rFont val="Arial"/>
        <family val="2"/>
      </rPr>
      <t>Manoel U.</t>
    </r>
    <r>
      <rPr>
        <sz val="9"/>
        <rFont val="Arial"/>
        <family val="2"/>
      </rPr>
      <t xml:space="preserve">
Renda familiar média = R$ 720,00/mês
Renda pirarucu = R$ 0,0
Renda pirarucu para comunidade = R$ 0,0/ano
Renda pirarucu para Colônia = R$ 0,0/ano
</t>
    </r>
    <r>
      <rPr>
        <u val="single"/>
        <sz val="9"/>
        <rFont val="Arial"/>
        <family val="2"/>
      </rPr>
      <t>Feijó</t>
    </r>
    <r>
      <rPr>
        <sz val="9"/>
        <rFont val="Arial"/>
        <family val="2"/>
      </rPr>
      <t xml:space="preserve">
Renda familiar média = R$ 899,33/mês
Renda pirarucu = R$ 650,00/pescador/ano
Renda pirarucu para comunidade = R$ 158,00/ano
Renda pirarucu para Colônia = R$ 158,00/ano
</t>
    </r>
    <r>
      <rPr>
        <u val="single"/>
        <sz val="9"/>
        <rFont val="Arial"/>
        <family val="2"/>
      </rPr>
      <t xml:space="preserve">
Tarauaca</t>
    </r>
    <r>
      <rPr>
        <sz val="9"/>
        <rFont val="Arial"/>
        <family val="2"/>
      </rPr>
      <t xml:space="preserve">
Renda familiar média = no data
Renda pirarucu = R$ 0,00/ano
Renda pirarucu para comunidade = R$ 0,00/ano
Renda pirarucu para Colônia = R$ 0,00/ano</t>
    </r>
  </si>
  <si>
    <r>
      <rPr>
        <u val="single"/>
        <sz val="9"/>
        <rFont val="Arial"/>
        <family val="2"/>
      </rPr>
      <t>Manoel U.</t>
    </r>
    <r>
      <rPr>
        <sz val="9"/>
        <rFont val="Arial"/>
        <family val="2"/>
      </rPr>
      <t xml:space="preserve">
Renda familiar média = R$ 720,00/mês
Renda pirarucu = R$ 0,0
Renda pirarucu para comunidade = R$ 0,0/ano
Renda pirarucu para Colônia = R$ 0,0/ano
</t>
    </r>
    <r>
      <rPr>
        <u val="single"/>
        <sz val="9"/>
        <rFont val="Arial"/>
        <family val="2"/>
      </rPr>
      <t>Feijó</t>
    </r>
    <r>
      <rPr>
        <sz val="9"/>
        <rFont val="Arial"/>
        <family val="2"/>
      </rPr>
      <t xml:space="preserve">
Renda familiar média = R$ 899,33/mês
Renda pirarucu = R$ 880,00/pescador/ ano
Renda pirarucu para comunidade = R$ 782,00/ano
Renda pirarucu para Colônia = R$ 600,00/ano
</t>
    </r>
    <r>
      <rPr>
        <u val="single"/>
        <sz val="9"/>
        <rFont val="Arial"/>
        <family val="2"/>
      </rPr>
      <t>Tarauaca</t>
    </r>
    <r>
      <rPr>
        <sz val="9"/>
        <rFont val="Arial"/>
        <family val="2"/>
      </rPr>
      <t xml:space="preserve">
Renda familiar média = no data
Renda pirarucu = R$ 0,00/ano
Renda pirarucu para comunidade = R$ 0,00/ano
Renda pirarucu para Colônia = R$ 0,00/ano</t>
    </r>
  </si>
  <si>
    <r>
      <rPr>
        <u val="single"/>
        <sz val="9"/>
        <rFont val="Arial"/>
        <family val="2"/>
      </rPr>
      <t>Manoel U.</t>
    </r>
    <r>
      <rPr>
        <sz val="9"/>
        <rFont val="Arial"/>
        <family val="2"/>
      </rPr>
      <t xml:space="preserve">
Renda familiar média = R$ 720,00/mês
Renda pirarucu = R$ 0,0
Renda pirarucu para comunidade = R$ 0,0/ano
Renda pirarucu para Colônia = R$ 0,0/ano
</t>
    </r>
    <r>
      <rPr>
        <u val="single"/>
        <sz val="9"/>
        <rFont val="Arial"/>
        <family val="2"/>
      </rPr>
      <t>Feijó</t>
    </r>
    <r>
      <rPr>
        <sz val="9"/>
        <rFont val="Arial"/>
        <family val="2"/>
      </rPr>
      <t xml:space="preserve">
Renda familiar média = R$ 899,33/mês
Renda pirarucu = </t>
    </r>
    <r>
      <rPr>
        <b/>
        <sz val="9"/>
        <rFont val="Arial"/>
        <family val="2"/>
      </rPr>
      <t>R$ 918,25/pescador/ano 
(= 11.019,00)</t>
    </r>
    <r>
      <rPr>
        <sz val="9"/>
        <rFont val="Arial"/>
        <family val="2"/>
      </rPr>
      <t xml:space="preserve">
Renda pirarucu para comunidade = </t>
    </r>
    <r>
      <rPr>
        <b/>
        <sz val="9"/>
        <rFont val="Arial"/>
        <family val="2"/>
      </rPr>
      <t>R$ 5.245,00/ano</t>
    </r>
    <r>
      <rPr>
        <sz val="9"/>
        <rFont val="Arial"/>
        <family val="2"/>
      </rPr>
      <t xml:space="preserve">
Renda pirarucu para Colônia = </t>
    </r>
    <r>
      <rPr>
        <b/>
        <sz val="9"/>
        <rFont val="Arial"/>
        <family val="2"/>
      </rPr>
      <t>R$ 1.000,00/ano</t>
    </r>
    <r>
      <rPr>
        <sz val="9"/>
        <color indexed="10"/>
        <rFont val="Arial"/>
        <family val="2"/>
      </rPr>
      <t xml:space="preserve">
</t>
    </r>
    <r>
      <rPr>
        <u val="single"/>
        <sz val="9"/>
        <color indexed="10"/>
        <rFont val="Arial"/>
        <family val="2"/>
      </rPr>
      <t>Tarauaca</t>
    </r>
    <r>
      <rPr>
        <sz val="9"/>
        <color indexed="10"/>
        <rFont val="Arial"/>
        <family val="2"/>
      </rPr>
      <t xml:space="preserve">
Renda familiar média = no data
Renda pirarucu = R$ 0,00/ano
Renda pirarucu para comunidade = R$ 0,00/ano
Renda pirarucu para Colônia = R$ 0,00/ano
</t>
    </r>
    <r>
      <rPr>
        <i/>
        <sz val="9"/>
        <color indexed="10"/>
        <rFont val="Arial"/>
        <family val="2"/>
      </rPr>
      <t>Iniciando acordos. Será reportado no proximo relatório anual de monitoramento.</t>
    </r>
  </si>
  <si>
    <r>
      <t>Manoel U. = 0
Feijó =</t>
    </r>
    <r>
      <rPr>
        <b/>
        <sz val="9"/>
        <rFont val="Arial"/>
        <family val="2"/>
      </rPr>
      <t xml:space="preserve"> 2.349,5 kg</t>
    </r>
    <r>
      <rPr>
        <sz val="9"/>
        <rFont val="Arial"/>
        <family val="2"/>
      </rPr>
      <t xml:space="preserve">
Tarauaca = 0</t>
    </r>
  </si>
  <si>
    <r>
      <t xml:space="preserve">Manoel U. = 0
Feijó = </t>
    </r>
    <r>
      <rPr>
        <b/>
        <sz val="9"/>
        <rFont val="Arial"/>
        <family val="2"/>
      </rPr>
      <t>1.414 kg</t>
    </r>
    <r>
      <rPr>
        <sz val="9"/>
        <rFont val="Arial"/>
        <family val="2"/>
      </rPr>
      <t xml:space="preserve">
Tarauaca = 1</t>
    </r>
  </si>
  <si>
    <r>
      <t xml:space="preserve">Manoel U. = 1
Feijó = </t>
    </r>
    <r>
      <rPr>
        <b/>
        <sz val="9"/>
        <rFont val="Arial"/>
        <family val="2"/>
      </rPr>
      <t>20</t>
    </r>
    <r>
      <rPr>
        <sz val="9"/>
        <rFont val="Arial"/>
        <family val="2"/>
      </rPr>
      <t xml:space="preserve">
Tarauaca = 5</t>
    </r>
  </si>
  <si>
    <t>Manoel U. = 15
Feijó = 237
Tarauaca = 50</t>
  </si>
  <si>
    <r>
      <t xml:space="preserve">Manoel U. = 4
Feijó = </t>
    </r>
    <r>
      <rPr>
        <b/>
        <sz val="9"/>
        <rFont val="Arial"/>
        <family val="2"/>
      </rPr>
      <t>15</t>
    </r>
    <r>
      <rPr>
        <sz val="9"/>
        <rFont val="Arial"/>
        <family val="2"/>
      </rPr>
      <t xml:space="preserve">
Tarauaca = </t>
    </r>
    <r>
      <rPr>
        <b/>
        <sz val="9"/>
        <rFont val="Arial"/>
        <family val="2"/>
      </rPr>
      <t>4</t>
    </r>
  </si>
  <si>
    <t>Limpeza - Monit. - Pesca
Manoel U. = 0 - 0 - 0
Feijó = 1 - 3 - 1
Tarauaca = 1 - 2 - 0</t>
  </si>
  <si>
    <t>Manoel U. = 0
Feijó = 1
Tarauacá = 1</t>
  </si>
  <si>
    <t>Manoel U. = 1   gestão participativa
Feijó = limpeza lagos (1), avaliação de estoques (6), gestão participativa (6), monit. (3)
Tarauacá = 2 gestão part. (2); monit. (1)</t>
  </si>
  <si>
    <t>Manoel U. = 15
Feijó = 130
Tarauacá = 40</t>
  </si>
  <si>
    <t>Manoel U. = 0
Feijó = 9
Tarauacá = 2</t>
  </si>
  <si>
    <t xml:space="preserve">Mulheres Coord. -  Coord . Total
10 - 26 (38%) 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</si>
</sst>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0.0%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;[Red]#,##0.00"/>
    <numFmt numFmtId="189" formatCode="#,##0.0;[Red]#,##0.0"/>
    <numFmt numFmtId="190" formatCode="#,##0;[Red]#,##0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u val="single"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rgb="FFFF0000"/>
      <name val="Arial"/>
      <family val="2"/>
    </font>
    <font>
      <b/>
      <sz val="14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DotDot"/>
      <right style="dashDotDot"/>
      <top style="medium"/>
      <bottom style="thin"/>
    </border>
    <border>
      <left style="dashDotDot"/>
      <right style="dashDotDot"/>
      <top style="thin"/>
      <bottom style="dashDotDot"/>
    </border>
    <border>
      <left style="dashDotDot"/>
      <right style="dashDotDot"/>
      <top style="dashDotDot"/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dashDotDot"/>
      <top style="thin"/>
      <bottom>
        <color indexed="63"/>
      </bottom>
    </border>
    <border>
      <left style="medium"/>
      <right style="dashDotDot"/>
      <top style="thin"/>
      <bottom style="dashDotDot"/>
    </border>
    <border>
      <left style="dashDotDot"/>
      <right style="medium"/>
      <top style="medium"/>
      <bottom>
        <color indexed="63"/>
      </bottom>
    </border>
    <border>
      <left style="dotted"/>
      <right style="medium">
        <color indexed="23"/>
      </right>
      <top style="medium">
        <color indexed="23"/>
      </top>
      <bottom style="medium">
        <color indexed="23"/>
      </bottom>
    </border>
    <border>
      <left style="dotted"/>
      <right style="dotted"/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dashed">
        <color indexed="23"/>
      </bottom>
    </border>
    <border>
      <left style="dashDotDot"/>
      <right>
        <color indexed="63"/>
      </right>
      <top style="thin"/>
      <bottom style="dashDotDot"/>
    </border>
    <border>
      <left style="dashDotDot"/>
      <right>
        <color indexed="63"/>
      </right>
      <top style="medium"/>
      <bottom style="thin"/>
    </border>
    <border>
      <left style="dashDotDot"/>
      <right style="dashDot"/>
      <top style="dashDotDot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medium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medium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ashDot"/>
      <right style="dashDot"/>
      <top style="dashDotDot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Dot"/>
      <top style="dashDotDot"/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tted">
        <color indexed="23"/>
      </right>
      <top style="medium">
        <color indexed="23"/>
      </top>
      <bottom style="dotted">
        <color indexed="23"/>
      </bottom>
    </border>
    <border>
      <left style="dashDot"/>
      <right style="dashDotDot"/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medium">
        <color indexed="23"/>
      </bottom>
    </border>
    <border>
      <left style="dotted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dotted">
        <color indexed="23"/>
      </left>
      <right style="medium">
        <color indexed="23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indexed="23"/>
      </left>
      <right style="dotted">
        <color indexed="23"/>
      </right>
      <top style="dotted">
        <color theme="0" tint="-0.4999699890613556"/>
      </top>
      <bottom style="dotted">
        <color theme="0" tint="-0.4999699890613556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dotted">
        <color theme="0" tint="-0.4999699890613556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theme="0" tint="-0.4999699890613556"/>
      </top>
      <bottom>
        <color indexed="63"/>
      </bottom>
    </border>
    <border>
      <left style="dotted">
        <color indexed="23"/>
      </left>
      <right style="medium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theme="0" tint="-0.4999699890613556"/>
      </left>
      <right style="dotted">
        <color indexed="23"/>
      </right>
      <top style="medium">
        <color theme="0" tint="-0.4999699890613556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theme="0" tint="-0.4999699890613556"/>
      </top>
      <bottom style="dotted">
        <color indexed="23"/>
      </bottom>
    </border>
    <border>
      <left style="dotted">
        <color indexed="23"/>
      </left>
      <right style="medium">
        <color theme="0" tint="-0.4999699890613556"/>
      </right>
      <top style="medium">
        <color theme="0" tint="-0.4999699890613556"/>
      </top>
      <bottom style="dotted">
        <color theme="0" tint="-0.4999699890613556"/>
      </bottom>
    </border>
    <border>
      <left style="medium">
        <color theme="0" tint="-0.4999699890613556"/>
      </left>
      <right style="dotted">
        <color indexed="23"/>
      </right>
      <top style="dotted">
        <color indexed="23"/>
      </top>
      <bottom style="medium">
        <color theme="0" tint="-0.4999699890613556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theme="0" tint="-0.4999699890613556"/>
      </bottom>
    </border>
    <border>
      <left style="dotted">
        <color indexed="2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dotted">
        <color indexed="23"/>
      </left>
      <right style="dotted">
        <color indexed="2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dotted">
        <color indexed="23"/>
      </right>
      <top>
        <color indexed="63"/>
      </top>
      <bottom style="medium">
        <color theme="0" tint="-0.4999699890613556"/>
      </bottom>
    </border>
    <border>
      <left style="dotted">
        <color indexed="23"/>
      </left>
      <right style="dotted">
        <color indexed="23"/>
      </right>
      <top style="dotted">
        <color theme="0" tint="-0.4999699890613556"/>
      </top>
      <bottom style="medium">
        <color theme="0" tint="-0.4999699890613556"/>
      </bottom>
    </border>
    <border>
      <left style="dotted">
        <color indexed="23"/>
      </left>
      <right style="dotted">
        <color indexed="23"/>
      </right>
      <top style="medium">
        <color theme="0" tint="-0.4999699890613556"/>
      </top>
      <bottom style="dotted">
        <color theme="0" tint="-0.4999699890613556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indexed="23"/>
      </right>
      <top style="medium">
        <color theme="0" tint="-0.4999699890613556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theme="0" tint="-0.4999699890613556"/>
      </top>
      <bottom style="medium">
        <color indexed="23"/>
      </bottom>
    </border>
    <border>
      <left style="medium">
        <color indexed="23"/>
      </left>
      <right style="medium">
        <color theme="0" tint="-0.4999699890613556"/>
      </right>
      <top style="medium">
        <color theme="0" tint="-0.4999699890613556"/>
      </top>
      <bottom style="medium">
        <color indexed="23"/>
      </bottom>
    </border>
    <border>
      <left style="medium">
        <color theme="0" tint="-0.4999699890613556"/>
      </left>
      <right style="dotted">
        <color indexed="23"/>
      </right>
      <top style="medium">
        <color indexed="23"/>
      </top>
      <bottom style="dotted">
        <color indexed="23"/>
      </bottom>
    </border>
    <border>
      <left style="dotted">
        <color indexed="23"/>
      </left>
      <right style="medium">
        <color theme="0" tint="-0.4999699890613556"/>
      </right>
      <top style="medium">
        <color indexed="23"/>
      </top>
      <bottom style="dotted">
        <color theme="0" tint="-0.4999699890613556"/>
      </bottom>
    </border>
    <border>
      <left style="medium">
        <color theme="0" tint="-0.4999699890613556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dotted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dotted">
        <color theme="0" tint="-0.4999699890613556"/>
      </left>
      <right style="dotted">
        <color indexed="23"/>
      </right>
      <top>
        <color indexed="63"/>
      </top>
      <bottom style="dotted">
        <color indexed="23"/>
      </bottom>
    </border>
    <border>
      <left style="dashDot"/>
      <right style="dashDotDot"/>
      <top>
        <color indexed="63"/>
      </top>
      <bottom style="medium"/>
    </border>
    <border>
      <left style="dashDotDot"/>
      <right style="medium"/>
      <top style="thin"/>
      <bottom style="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Dot"/>
      <right style="medium"/>
      <top style="dashDotDot"/>
      <bottom>
        <color indexed="63"/>
      </bottom>
    </border>
    <border>
      <left style="dashDotDot"/>
      <right style="medium"/>
      <top>
        <color indexed="63"/>
      </top>
      <bottom>
        <color indexed="63"/>
      </bottom>
    </border>
    <border>
      <left style="dashDotDot"/>
      <right style="medium"/>
      <top>
        <color indexed="63"/>
      </top>
      <bottom style="dashDotDot"/>
    </border>
    <border>
      <left style="dashDotDot"/>
      <right style="dashDotDot"/>
      <top>
        <color indexed="63"/>
      </top>
      <bottom style="medium"/>
    </border>
    <border>
      <left style="dashDotDot"/>
      <right style="dashDot"/>
      <top>
        <color indexed="63"/>
      </top>
      <bottom>
        <color indexed="63"/>
      </bottom>
    </border>
    <border>
      <left style="dashDotDot"/>
      <right style="dashDot"/>
      <top>
        <color indexed="63"/>
      </top>
      <bottom style="medium"/>
    </border>
    <border>
      <left style="dashDotDot"/>
      <right style="medium"/>
      <top>
        <color indexed="63"/>
      </top>
      <bottom style="medium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DotDot"/>
      <right style="dashDotDot"/>
      <top>
        <color indexed="63"/>
      </top>
      <bottom style="dashDotDot"/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DotDot"/>
      <top style="medium"/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6" fillId="20" borderId="8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21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 indent="1"/>
    </xf>
    <xf numFmtId="0" fontId="20" fillId="0" borderId="12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 inden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24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left" vertical="center" wrapText="1" indent="1"/>
    </xf>
    <xf numFmtId="0" fontId="22" fillId="18" borderId="15" xfId="0" applyFont="1" applyFill="1" applyBorder="1" applyAlignment="1">
      <alignment horizontal="center" vertical="center" textRotation="90" wrapText="1"/>
    </xf>
    <xf numFmtId="0" fontId="21" fillId="21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 indent="1"/>
    </xf>
    <xf numFmtId="0" fontId="20" fillId="0" borderId="18" xfId="0" applyFont="1" applyFill="1" applyBorder="1" applyAlignment="1">
      <alignment horizontal="left" vertical="center" wrapText="1" indent="1"/>
    </xf>
    <xf numFmtId="0" fontId="24" fillId="0" borderId="13" xfId="0" applyFont="1" applyBorder="1" applyAlignment="1">
      <alignment/>
    </xf>
    <xf numFmtId="0" fontId="27" fillId="24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center" wrapText="1" indent="1"/>
    </xf>
    <xf numFmtId="0" fontId="20" fillId="0" borderId="21" xfId="0" applyFont="1" applyBorder="1" applyAlignment="1">
      <alignment horizontal="left" vertical="center" wrapText="1" indent="1"/>
    </xf>
    <xf numFmtId="0" fontId="20" fillId="0" borderId="22" xfId="0" applyFont="1" applyBorder="1" applyAlignment="1">
      <alignment horizontal="left" vertical="center" wrapText="1" indent="1"/>
    </xf>
    <xf numFmtId="0" fontId="20" fillId="0" borderId="22" xfId="0" applyFont="1" applyFill="1" applyBorder="1" applyAlignment="1">
      <alignment horizontal="left" vertical="center" wrapText="1" indent="1"/>
    </xf>
    <xf numFmtId="0" fontId="20" fillId="0" borderId="23" xfId="0" applyFont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left" vertical="center" wrapText="1" indent="1"/>
    </xf>
    <xf numFmtId="0" fontId="20" fillId="0" borderId="25" xfId="0" applyFont="1" applyFill="1" applyBorder="1" applyAlignment="1">
      <alignment horizontal="center" vertical="center" wrapText="1"/>
    </xf>
    <xf numFmtId="0" fontId="21" fillId="21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27" xfId="0" applyFont="1" applyBorder="1" applyAlignment="1">
      <alignment horizontal="left" vertical="center" wrapText="1" indent="1"/>
    </xf>
    <xf numFmtId="0" fontId="20" fillId="0" borderId="28" xfId="0" applyFont="1" applyFill="1" applyBorder="1" applyAlignment="1">
      <alignment horizontal="left" vertical="center" wrapText="1" indent="1"/>
    </xf>
    <xf numFmtId="0" fontId="20" fillId="0" borderId="29" xfId="0" applyFont="1" applyBorder="1" applyAlignment="1">
      <alignment horizontal="left" vertical="center" wrapText="1" indent="1"/>
    </xf>
    <xf numFmtId="0" fontId="20" fillId="0" borderId="30" xfId="0" applyFont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20" fillId="0" borderId="32" xfId="0" applyFont="1" applyFill="1" applyBorder="1" applyAlignment="1">
      <alignment horizontal="left" vertical="center" wrapText="1" indent="1"/>
    </xf>
    <xf numFmtId="0" fontId="20" fillId="0" borderId="33" xfId="0" applyFont="1" applyFill="1" applyBorder="1" applyAlignment="1">
      <alignment horizontal="left" vertical="center" wrapText="1" indent="1"/>
    </xf>
    <xf numFmtId="0" fontId="20" fillId="0" borderId="34" xfId="0" applyFont="1" applyFill="1" applyBorder="1" applyAlignment="1">
      <alignment horizontal="left" vertical="center" wrapText="1" indent="1"/>
    </xf>
    <xf numFmtId="0" fontId="20" fillId="0" borderId="24" xfId="0" applyFont="1" applyFill="1" applyBorder="1" applyAlignment="1">
      <alignment horizontal="left" vertical="center" wrapText="1" indent="1"/>
    </xf>
    <xf numFmtId="0" fontId="20" fillId="0" borderId="12" xfId="0" applyFont="1" applyFill="1" applyBorder="1" applyAlignment="1">
      <alignment horizontal="left" vertical="center" wrapText="1" indent="1"/>
    </xf>
    <xf numFmtId="0" fontId="20" fillId="0" borderId="35" xfId="0" applyFont="1" applyBorder="1" applyAlignment="1">
      <alignment horizontal="left" vertical="center" wrapText="1" indent="1"/>
    </xf>
    <xf numFmtId="0" fontId="20" fillId="0" borderId="23" xfId="0" applyFont="1" applyBorder="1" applyAlignment="1">
      <alignment horizontal="left" vertical="center" wrapText="1" indent="1"/>
    </xf>
    <xf numFmtId="0" fontId="20" fillId="0" borderId="36" xfId="0" applyFont="1" applyFill="1" applyBorder="1" applyAlignment="1">
      <alignment horizontal="left" vertical="center" wrapText="1" indent="1"/>
    </xf>
    <xf numFmtId="0" fontId="20" fillId="0" borderId="37" xfId="0" applyFont="1" applyFill="1" applyBorder="1" applyAlignment="1">
      <alignment horizontal="left" vertical="center" wrapText="1" indent="1"/>
    </xf>
    <xf numFmtId="0" fontId="20" fillId="0" borderId="37" xfId="0" applyFont="1" applyBorder="1" applyAlignment="1">
      <alignment horizontal="center" vertical="center"/>
    </xf>
    <xf numFmtId="0" fontId="20" fillId="25" borderId="21" xfId="0" applyFont="1" applyFill="1" applyBorder="1" applyAlignment="1">
      <alignment horizontal="left" vertical="center" wrapText="1" indent="1"/>
    </xf>
    <xf numFmtId="0" fontId="20" fillId="0" borderId="38" xfId="0" applyFont="1" applyBorder="1" applyAlignment="1">
      <alignment horizontal="left" vertical="center" wrapText="1" indent="1"/>
    </xf>
    <xf numFmtId="0" fontId="20" fillId="0" borderId="39" xfId="0" applyFont="1" applyBorder="1" applyAlignment="1">
      <alignment horizontal="left" vertical="center" wrapText="1" indent="1"/>
    </xf>
    <xf numFmtId="0" fontId="20" fillId="0" borderId="40" xfId="0" applyFont="1" applyFill="1" applyBorder="1" applyAlignment="1">
      <alignment horizontal="left" vertical="center" wrapText="1" indent="1"/>
    </xf>
    <xf numFmtId="0" fontId="20" fillId="0" borderId="41" xfId="0" applyFont="1" applyFill="1" applyBorder="1" applyAlignment="1">
      <alignment horizontal="left" vertical="center" wrapText="1" indent="1"/>
    </xf>
    <xf numFmtId="0" fontId="20" fillId="0" borderId="42" xfId="0" applyFont="1" applyFill="1" applyBorder="1" applyAlignment="1">
      <alignment horizontal="left" vertical="center" wrapText="1" indent="1"/>
    </xf>
    <xf numFmtId="0" fontId="20" fillId="0" borderId="43" xfId="0" applyFont="1" applyFill="1" applyBorder="1" applyAlignment="1">
      <alignment horizontal="left" vertical="center" wrapText="1" indent="1"/>
    </xf>
    <xf numFmtId="0" fontId="20" fillId="0" borderId="44" xfId="0" applyFont="1" applyBorder="1" applyAlignment="1">
      <alignment horizontal="left" vertical="center" wrapText="1" indent="1"/>
    </xf>
    <xf numFmtId="0" fontId="22" fillId="24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left" vertical="center" wrapText="1" indent="1"/>
    </xf>
    <xf numFmtId="0" fontId="20" fillId="0" borderId="47" xfId="0" applyFont="1" applyFill="1" applyBorder="1" applyAlignment="1">
      <alignment horizontal="left" vertical="center" wrapText="1" indent="1"/>
    </xf>
    <xf numFmtId="0" fontId="20" fillId="0" borderId="47" xfId="0" applyFont="1" applyBorder="1" applyAlignment="1">
      <alignment horizontal="left" vertical="center" wrapText="1" indent="1"/>
    </xf>
    <xf numFmtId="0" fontId="20" fillId="0" borderId="47" xfId="0" applyFont="1" applyBorder="1" applyAlignment="1">
      <alignment horizontal="left" vertical="center" wrapText="1" indent="1"/>
    </xf>
    <xf numFmtId="0" fontId="20" fillId="0" borderId="48" xfId="0" applyFont="1" applyBorder="1" applyAlignment="1">
      <alignment horizontal="left" vertical="center" wrapText="1" indent="1"/>
    </xf>
    <xf numFmtId="0" fontId="20" fillId="0" borderId="49" xfId="0" applyFont="1" applyFill="1" applyBorder="1" applyAlignment="1">
      <alignment horizontal="left" vertical="center" wrapText="1" indent="1"/>
    </xf>
    <xf numFmtId="0" fontId="20" fillId="0" borderId="50" xfId="0" applyFont="1" applyFill="1" applyBorder="1" applyAlignment="1">
      <alignment horizontal="left" vertical="center" wrapText="1" indent="1"/>
    </xf>
    <xf numFmtId="0" fontId="20" fillId="0" borderId="50" xfId="0" applyFont="1" applyBorder="1" applyAlignment="1">
      <alignment horizontal="left" vertical="center" wrapText="1" indent="1"/>
    </xf>
    <xf numFmtId="0" fontId="20" fillId="0" borderId="50" xfId="0" applyFont="1" applyBorder="1" applyAlignment="1">
      <alignment horizontal="left" vertical="center" wrapText="1" indent="1"/>
    </xf>
    <xf numFmtId="0" fontId="20" fillId="0" borderId="51" xfId="0" applyFont="1" applyBorder="1" applyAlignment="1">
      <alignment horizontal="left" vertical="center" wrapText="1" indent="1"/>
    </xf>
    <xf numFmtId="0" fontId="20" fillId="0" borderId="52" xfId="0" applyFont="1" applyFill="1" applyBorder="1" applyAlignment="1">
      <alignment horizontal="left" vertical="center" wrapText="1" indent="1"/>
    </xf>
    <xf numFmtId="0" fontId="20" fillId="0" borderId="53" xfId="0" applyFont="1" applyFill="1" applyBorder="1" applyAlignment="1">
      <alignment horizontal="left" vertical="center" wrapText="1" indent="1"/>
    </xf>
    <xf numFmtId="0" fontId="20" fillId="0" borderId="54" xfId="0" applyFont="1" applyFill="1" applyBorder="1" applyAlignment="1">
      <alignment horizontal="left" vertical="center" wrapText="1" indent="1"/>
    </xf>
    <xf numFmtId="0" fontId="20" fillId="0" borderId="55" xfId="0" applyFont="1" applyFill="1" applyBorder="1" applyAlignment="1">
      <alignment horizontal="left" vertical="center" wrapText="1" indent="1"/>
    </xf>
    <xf numFmtId="0" fontId="20" fillId="0" borderId="55" xfId="0" applyFont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0" fillId="0" borderId="56" xfId="0" applyFont="1" applyBorder="1" applyAlignment="1">
      <alignment horizontal="left" vertical="center" wrapText="1" indent="1"/>
    </xf>
    <xf numFmtId="0" fontId="22" fillId="24" borderId="57" xfId="0" applyFont="1" applyFill="1" applyBorder="1" applyAlignment="1">
      <alignment horizontal="center" vertical="center" wrapText="1"/>
    </xf>
    <xf numFmtId="0" fontId="22" fillId="24" borderId="58" xfId="0" applyFont="1" applyFill="1" applyBorder="1" applyAlignment="1">
      <alignment horizontal="center" vertical="center" wrapText="1"/>
    </xf>
    <xf numFmtId="0" fontId="22" fillId="24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left" vertical="center" wrapText="1" indent="1"/>
    </xf>
    <xf numFmtId="0" fontId="20" fillId="0" borderId="61" xfId="0" applyFont="1" applyBorder="1" applyAlignment="1">
      <alignment horizontal="left" vertical="center" wrapText="1" indent="1"/>
    </xf>
    <xf numFmtId="0" fontId="20" fillId="0" borderId="62" xfId="0" applyFont="1" applyFill="1" applyBorder="1" applyAlignment="1">
      <alignment horizontal="left" vertical="center" wrapText="1" indent="1"/>
    </xf>
    <xf numFmtId="0" fontId="20" fillId="0" borderId="63" xfId="0" applyFont="1" applyBorder="1" applyAlignment="1">
      <alignment horizontal="left" vertical="center" wrapText="1" indent="1"/>
    </xf>
    <xf numFmtId="0" fontId="20" fillId="0" borderId="56" xfId="0" applyFont="1" applyFill="1" applyBorder="1" applyAlignment="1">
      <alignment horizontal="left" vertical="center" wrapText="1" indent="1"/>
    </xf>
    <xf numFmtId="0" fontId="22" fillId="24" borderId="64" xfId="0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left" vertical="center" wrapText="1" indent="1"/>
    </xf>
    <xf numFmtId="0" fontId="20" fillId="0" borderId="66" xfId="0" applyFont="1" applyBorder="1" applyAlignment="1">
      <alignment vertical="center"/>
    </xf>
    <xf numFmtId="0" fontId="20" fillId="0" borderId="22" xfId="0" applyFont="1" applyBorder="1" applyAlignment="1">
      <alignment horizontal="left" vertical="center" wrapText="1" indent="1"/>
    </xf>
    <xf numFmtId="0" fontId="20" fillId="25" borderId="0" xfId="0" applyFont="1" applyFill="1" applyAlignment="1">
      <alignment vertical="center"/>
    </xf>
    <xf numFmtId="0" fontId="20" fillId="25" borderId="30" xfId="0" applyFont="1" applyFill="1" applyBorder="1" applyAlignment="1">
      <alignment horizontal="left" vertical="center" wrapText="1" indent="1"/>
    </xf>
    <xf numFmtId="0" fontId="20" fillId="25" borderId="23" xfId="0" applyFont="1" applyFill="1" applyBorder="1" applyAlignment="1">
      <alignment horizontal="left" vertical="center" wrapText="1" indent="1"/>
    </xf>
    <xf numFmtId="3" fontId="20" fillId="0" borderId="22" xfId="0" applyNumberFormat="1" applyFont="1" applyFill="1" applyBorder="1" applyAlignment="1">
      <alignment horizontal="left" vertical="center" wrapText="1" indent="1"/>
    </xf>
    <xf numFmtId="3" fontId="20" fillId="0" borderId="50" xfId="0" applyNumberFormat="1" applyFont="1" applyFill="1" applyBorder="1" applyAlignment="1">
      <alignment horizontal="left" vertical="center" wrapText="1" indent="1"/>
    </xf>
    <xf numFmtId="9" fontId="20" fillId="25" borderId="21" xfId="0" applyNumberFormat="1" applyFont="1" applyFill="1" applyBorder="1" applyAlignment="1">
      <alignment horizontal="left" vertical="center" wrapText="1" indent="1"/>
    </xf>
    <xf numFmtId="0" fontId="20" fillId="25" borderId="41" xfId="0" applyFont="1" applyFill="1" applyBorder="1" applyAlignment="1">
      <alignment horizontal="left" vertical="center" wrapText="1" indent="1"/>
    </xf>
    <xf numFmtId="0" fontId="20" fillId="25" borderId="40" xfId="0" applyFont="1" applyFill="1" applyBorder="1" applyAlignment="1">
      <alignment horizontal="left" vertical="center" wrapText="1" indent="1"/>
    </xf>
    <xf numFmtId="0" fontId="20" fillId="25" borderId="67" xfId="0" applyFont="1" applyFill="1" applyBorder="1" applyAlignment="1">
      <alignment horizontal="left" vertical="center" wrapText="1" indent="1"/>
    </xf>
    <xf numFmtId="0" fontId="20" fillId="0" borderId="68" xfId="0" applyFont="1" applyFill="1" applyBorder="1" applyAlignment="1">
      <alignment horizontal="left" vertical="center" wrapText="1" indent="1"/>
    </xf>
    <xf numFmtId="0" fontId="20" fillId="0" borderId="69" xfId="0" applyFont="1" applyFill="1" applyBorder="1" applyAlignment="1">
      <alignment horizontal="left" vertical="center" wrapText="1" indent="1"/>
    </xf>
    <xf numFmtId="0" fontId="20" fillId="0" borderId="70" xfId="0" applyFont="1" applyFill="1" applyBorder="1" applyAlignment="1">
      <alignment horizontal="center"/>
    </xf>
    <xf numFmtId="0" fontId="20" fillId="0" borderId="70" xfId="0" applyFont="1" applyBorder="1" applyAlignment="1">
      <alignment/>
    </xf>
    <xf numFmtId="0" fontId="27" fillId="24" borderId="19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/>
    </xf>
    <xf numFmtId="0" fontId="30" fillId="25" borderId="13" xfId="0" applyFont="1" applyFill="1" applyBorder="1" applyAlignment="1">
      <alignment/>
    </xf>
    <xf numFmtId="0" fontId="30" fillId="0" borderId="13" xfId="0" applyFont="1" applyBorder="1" applyAlignment="1">
      <alignment wrapText="1"/>
    </xf>
    <xf numFmtId="0" fontId="30" fillId="25" borderId="13" xfId="0" applyFont="1" applyFill="1" applyBorder="1" applyAlignment="1">
      <alignment wrapText="1"/>
    </xf>
    <xf numFmtId="0" fontId="30" fillId="0" borderId="64" xfId="0" applyFont="1" applyBorder="1" applyAlignment="1">
      <alignment wrapText="1"/>
    </xf>
    <xf numFmtId="0" fontId="30" fillId="0" borderId="13" xfId="0" applyFont="1" applyBorder="1" applyAlignment="1">
      <alignment vertical="top" wrapText="1"/>
    </xf>
    <xf numFmtId="0" fontId="24" fillId="0" borderId="13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20" fillId="0" borderId="71" xfId="0" applyFont="1" applyBorder="1" applyAlignment="1">
      <alignment horizontal="left" vertical="center" wrapText="1" indent="1"/>
    </xf>
    <xf numFmtId="0" fontId="20" fillId="0" borderId="72" xfId="0" applyFont="1" applyBorder="1" applyAlignment="1">
      <alignment horizontal="left" vertical="center" wrapText="1" indent="1"/>
    </xf>
    <xf numFmtId="0" fontId="20" fillId="0" borderId="73" xfId="0" applyFont="1" applyBorder="1" applyAlignment="1">
      <alignment horizontal="left" vertical="center" wrapText="1" inden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 indent="1"/>
    </xf>
    <xf numFmtId="0" fontId="20" fillId="0" borderId="28" xfId="0" applyFont="1" applyFill="1" applyBorder="1" applyAlignment="1">
      <alignment horizontal="left" vertical="center" wrapText="1" indent="1"/>
    </xf>
    <xf numFmtId="0" fontId="20" fillId="0" borderId="74" xfId="0" applyFont="1" applyFill="1" applyBorder="1" applyAlignment="1">
      <alignment horizontal="left" vertical="center" wrapText="1" indent="1"/>
    </xf>
    <xf numFmtId="0" fontId="20" fillId="0" borderId="27" xfId="0" applyFont="1" applyFill="1" applyBorder="1" applyAlignment="1">
      <alignment horizontal="left" vertical="center" wrapText="1" indent="1"/>
    </xf>
    <xf numFmtId="0" fontId="20" fillId="0" borderId="75" xfId="0" applyFont="1" applyFill="1" applyBorder="1" applyAlignment="1">
      <alignment horizontal="left" vertical="center" wrapText="1" indent="1"/>
    </xf>
    <xf numFmtId="0" fontId="20" fillId="0" borderId="76" xfId="0" applyFont="1" applyFill="1" applyBorder="1" applyAlignment="1">
      <alignment horizontal="left" vertical="center" wrapText="1" indent="1"/>
    </xf>
    <xf numFmtId="0" fontId="20" fillId="0" borderId="75" xfId="0" applyFont="1" applyBorder="1" applyAlignment="1">
      <alignment horizontal="left" vertical="center" wrapText="1" indent="1"/>
    </xf>
    <xf numFmtId="0" fontId="20" fillId="0" borderId="71" xfId="0" applyFont="1" applyFill="1" applyBorder="1" applyAlignment="1">
      <alignment horizontal="left" vertical="center" wrapText="1" indent="1"/>
    </xf>
    <xf numFmtId="0" fontId="20" fillId="0" borderId="72" xfId="0" applyFont="1" applyFill="1" applyBorder="1" applyAlignment="1">
      <alignment horizontal="left" vertical="center" wrapText="1" indent="1"/>
    </xf>
    <xf numFmtId="0" fontId="20" fillId="0" borderId="77" xfId="0" applyFont="1" applyFill="1" applyBorder="1" applyAlignment="1">
      <alignment horizontal="left" vertical="center" wrapText="1" indent="1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64" xfId="0" applyFont="1" applyBorder="1" applyAlignment="1">
      <alignment horizontal="center" vertical="center"/>
    </xf>
    <xf numFmtId="0" fontId="0" fillId="0" borderId="80" xfId="0" applyBorder="1" applyAlignment="1">
      <alignment horizontal="left" vertical="center" wrapText="1" indent="1"/>
    </xf>
    <xf numFmtId="0" fontId="22" fillId="8" borderId="81" xfId="0" applyFont="1" applyFill="1" applyBorder="1" applyAlignment="1">
      <alignment horizontal="center" vertical="center" textRotation="90" wrapText="1"/>
    </xf>
    <xf numFmtId="0" fontId="22" fillId="8" borderId="82" xfId="0" applyFont="1" applyFill="1" applyBorder="1" applyAlignment="1">
      <alignment horizontal="center" vertical="center" textRotation="90" wrapText="1"/>
    </xf>
    <xf numFmtId="0" fontId="22" fillId="8" borderId="83" xfId="0" applyFont="1" applyFill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left" vertical="center" wrapText="1" indent="1"/>
    </xf>
    <xf numFmtId="0" fontId="29" fillId="0" borderId="78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 indent="1"/>
    </xf>
    <xf numFmtId="0" fontId="20" fillId="0" borderId="73" xfId="0" applyFont="1" applyFill="1" applyBorder="1" applyAlignment="1">
      <alignment horizontal="left" vertical="center" wrapText="1" indent="1"/>
    </xf>
    <xf numFmtId="0" fontId="21" fillId="21" borderId="84" xfId="0" applyFont="1" applyFill="1" applyBorder="1" applyAlignment="1">
      <alignment horizontal="center" vertical="center"/>
    </xf>
    <xf numFmtId="0" fontId="21" fillId="21" borderId="10" xfId="0" applyFont="1" applyFill="1" applyBorder="1" applyAlignment="1">
      <alignment horizontal="center" vertical="center"/>
    </xf>
    <xf numFmtId="0" fontId="22" fillId="7" borderId="81" xfId="0" applyFont="1" applyFill="1" applyBorder="1" applyAlignment="1">
      <alignment horizontal="center" vertical="center" textRotation="90" wrapText="1"/>
    </xf>
    <xf numFmtId="0" fontId="22" fillId="7" borderId="82" xfId="0" applyFont="1" applyFill="1" applyBorder="1" applyAlignment="1">
      <alignment horizontal="center" vertical="center" textRotation="90" wrapText="1"/>
    </xf>
    <xf numFmtId="0" fontId="20" fillId="0" borderId="80" xfId="0" applyFont="1" applyFill="1" applyBorder="1" applyAlignment="1">
      <alignment horizontal="left" vertical="center" wrapText="1" indent="1"/>
    </xf>
    <xf numFmtId="0" fontId="22" fillId="8" borderId="85" xfId="0" applyFont="1" applyFill="1" applyBorder="1" applyAlignment="1">
      <alignment horizontal="left" vertical="center" wrapText="1"/>
    </xf>
    <xf numFmtId="0" fontId="22" fillId="8" borderId="86" xfId="0" applyFont="1" applyFill="1" applyBorder="1" applyAlignment="1">
      <alignment horizontal="left" vertical="center" wrapText="1"/>
    </xf>
    <xf numFmtId="0" fontId="22" fillId="8" borderId="87" xfId="0" applyFont="1" applyFill="1" applyBorder="1" applyAlignment="1">
      <alignment horizontal="left" vertical="center" wrapText="1"/>
    </xf>
    <xf numFmtId="0" fontId="26" fillId="8" borderId="88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22" fillId="7" borderId="78" xfId="0" applyFont="1" applyFill="1" applyBorder="1" applyAlignment="1">
      <alignment horizontal="left" vertical="center" wrapText="1"/>
    </xf>
    <xf numFmtId="0" fontId="22" fillId="7" borderId="79" xfId="0" applyFont="1" applyFill="1" applyBorder="1" applyAlignment="1">
      <alignment horizontal="left" vertical="center" wrapText="1"/>
    </xf>
    <xf numFmtId="0" fontId="22" fillId="7" borderId="64" xfId="0" applyFont="1" applyFill="1" applyBorder="1" applyAlignment="1">
      <alignment horizontal="left" vertical="center" wrapText="1"/>
    </xf>
    <xf numFmtId="0" fontId="37" fillId="26" borderId="89" xfId="0" applyFont="1" applyFill="1" applyBorder="1" applyAlignment="1">
      <alignment horizontal="center" vertical="center"/>
    </xf>
    <xf numFmtId="0" fontId="22" fillId="26" borderId="70" xfId="0" applyFont="1" applyFill="1" applyBorder="1" applyAlignment="1">
      <alignment horizontal="center" vertical="center"/>
    </xf>
    <xf numFmtId="0" fontId="26" fillId="7" borderId="88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5" fillId="0" borderId="90" xfId="0" applyFont="1" applyFill="1" applyBorder="1" applyAlignment="1">
      <alignment horizontal="center"/>
    </xf>
    <xf numFmtId="0" fontId="23" fillId="26" borderId="79" xfId="0" applyFont="1" applyFill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Comma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76225" y="2324100"/>
          <a:ext cx="12258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F33"/>
  <sheetViews>
    <sheetView showGridLines="0" zoomScale="65" zoomScaleNormal="65" zoomScaleSheetLayoutView="50" zoomScalePageLayoutView="0" workbookViewId="0" topLeftCell="A1">
      <selection activeCell="D7" sqref="D7"/>
    </sheetView>
  </sheetViews>
  <sheetFormatPr defaultColWidth="8.8515625" defaultRowHeight="41.25" customHeight="1"/>
  <cols>
    <col min="1" max="1" width="4.140625" style="3" customWidth="1"/>
    <col min="2" max="2" width="8.7109375" style="1" customWidth="1"/>
    <col min="3" max="3" width="54.421875" style="2" customWidth="1"/>
    <col min="4" max="4" width="89.28125" style="2" customWidth="1"/>
    <col min="5" max="5" width="31.421875" style="2" customWidth="1"/>
    <col min="6" max="6" width="41.140625" style="3" bestFit="1" customWidth="1"/>
    <col min="7" max="16384" width="8.8515625" style="3" customWidth="1"/>
  </cols>
  <sheetData>
    <row r="1" spans="2:6" ht="41.25" customHeight="1" thickBot="1">
      <c r="B1" s="125" t="s">
        <v>15</v>
      </c>
      <c r="C1" s="126"/>
      <c r="D1" s="126"/>
      <c r="E1" s="126"/>
      <c r="F1" s="127"/>
    </row>
    <row r="2" spans="2:6" ht="41.25" customHeight="1" thickBot="1">
      <c r="B2" s="133" t="s">
        <v>28</v>
      </c>
      <c r="C2" s="134"/>
      <c r="D2" s="134"/>
      <c r="E2" s="134"/>
      <c r="F2" s="135"/>
    </row>
    <row r="3" spans="2:6" ht="41.25" customHeight="1" thickBot="1">
      <c r="B3" s="133" t="s">
        <v>29</v>
      </c>
      <c r="C3" s="134"/>
      <c r="D3" s="134"/>
      <c r="E3" s="134"/>
      <c r="F3" s="135"/>
    </row>
    <row r="4" spans="2:6" ht="41.25" customHeight="1" thickBot="1">
      <c r="B4" s="133" t="s">
        <v>16</v>
      </c>
      <c r="C4" s="134"/>
      <c r="D4" s="134"/>
      <c r="E4" s="134"/>
      <c r="F4" s="135"/>
    </row>
    <row r="5" ht="18" customHeight="1" thickBot="1"/>
    <row r="6" spans="2:6" ht="41.25" customHeight="1">
      <c r="B6" s="138" t="s">
        <v>0</v>
      </c>
      <c r="C6" s="139"/>
      <c r="D6" s="4" t="s">
        <v>1</v>
      </c>
      <c r="E6" s="33" t="s">
        <v>2</v>
      </c>
      <c r="F6" s="21" t="s">
        <v>11</v>
      </c>
    </row>
    <row r="7" spans="2:6" ht="96" customHeight="1">
      <c r="B7" s="20" t="s">
        <v>22</v>
      </c>
      <c r="C7" s="19" t="s">
        <v>30</v>
      </c>
      <c r="D7" s="5" t="s">
        <v>88</v>
      </c>
      <c r="E7" s="32" t="s">
        <v>89</v>
      </c>
      <c r="F7" s="98"/>
    </row>
    <row r="8" spans="2:6" ht="44.25" customHeight="1">
      <c r="B8" s="140" t="s">
        <v>23</v>
      </c>
      <c r="C8" s="115" t="s">
        <v>31</v>
      </c>
      <c r="D8" s="6" t="s">
        <v>81</v>
      </c>
      <c r="E8" s="113" t="s">
        <v>46</v>
      </c>
      <c r="F8" s="110" t="s">
        <v>87</v>
      </c>
    </row>
    <row r="9" spans="2:6" ht="44.25" customHeight="1">
      <c r="B9" s="141"/>
      <c r="C9" s="116"/>
      <c r="D9" s="36" t="s">
        <v>82</v>
      </c>
      <c r="E9" s="114"/>
      <c r="F9" s="111"/>
    </row>
    <row r="10" spans="2:6" ht="44.25" customHeight="1">
      <c r="B10" s="141"/>
      <c r="C10" s="116"/>
      <c r="D10" s="36" t="s">
        <v>75</v>
      </c>
      <c r="E10" s="114"/>
      <c r="F10" s="111"/>
    </row>
    <row r="11" spans="2:6" ht="44.25" customHeight="1">
      <c r="B11" s="141"/>
      <c r="C11" s="116"/>
      <c r="D11" s="36" t="s">
        <v>83</v>
      </c>
      <c r="E11" s="114"/>
      <c r="F11" s="111"/>
    </row>
    <row r="12" spans="2:6" ht="44.25" customHeight="1">
      <c r="B12" s="141"/>
      <c r="C12" s="116"/>
      <c r="D12" s="36" t="s">
        <v>92</v>
      </c>
      <c r="E12" s="114"/>
      <c r="F12" s="111"/>
    </row>
    <row r="13" spans="2:6" ht="44.25" customHeight="1">
      <c r="B13" s="141"/>
      <c r="C13" s="116"/>
      <c r="D13" s="36" t="s">
        <v>91</v>
      </c>
      <c r="E13" s="114"/>
      <c r="F13" s="111"/>
    </row>
    <row r="14" spans="2:6" ht="44.25" customHeight="1">
      <c r="B14" s="141"/>
      <c r="C14" s="116"/>
      <c r="D14" s="36" t="s">
        <v>90</v>
      </c>
      <c r="E14" s="114"/>
      <c r="F14" s="111"/>
    </row>
    <row r="15" spans="2:6" ht="76.5" customHeight="1">
      <c r="B15" s="141"/>
      <c r="C15" s="116"/>
      <c r="D15" s="36" t="s">
        <v>93</v>
      </c>
      <c r="E15" s="114"/>
      <c r="F15" s="111"/>
    </row>
    <row r="16" spans="2:6" ht="44.25" customHeight="1">
      <c r="B16" s="141"/>
      <c r="C16" s="142"/>
      <c r="D16" s="36" t="s">
        <v>84</v>
      </c>
      <c r="E16" s="114"/>
      <c r="F16" s="112"/>
    </row>
    <row r="17" spans="2:6" ht="46.5" customHeight="1">
      <c r="B17" s="141"/>
      <c r="C17" s="132" t="s">
        <v>36</v>
      </c>
      <c r="D17" s="44" t="s">
        <v>78</v>
      </c>
      <c r="E17" s="113" t="s">
        <v>47</v>
      </c>
      <c r="F17" s="122" t="s">
        <v>86</v>
      </c>
    </row>
    <row r="18" spans="2:6" ht="49.5" customHeight="1">
      <c r="B18" s="141"/>
      <c r="C18" s="132"/>
      <c r="D18" s="36" t="s">
        <v>79</v>
      </c>
      <c r="E18" s="114"/>
      <c r="F18" s="123"/>
    </row>
    <row r="19" spans="2:6" ht="49.5" customHeight="1">
      <c r="B19" s="141"/>
      <c r="C19" s="132"/>
      <c r="D19" s="36" t="s">
        <v>80</v>
      </c>
      <c r="E19" s="114"/>
      <c r="F19" s="137"/>
    </row>
    <row r="20" spans="2:6" ht="42.75" customHeight="1">
      <c r="B20" s="129" t="s">
        <v>10</v>
      </c>
      <c r="C20" s="118" t="s">
        <v>32</v>
      </c>
      <c r="D20" s="39" t="s">
        <v>76</v>
      </c>
      <c r="E20" s="115" t="s">
        <v>47</v>
      </c>
      <c r="F20" s="110" t="s">
        <v>48</v>
      </c>
    </row>
    <row r="21" spans="2:6" ht="42.75" customHeight="1">
      <c r="B21" s="130"/>
      <c r="C21" s="121"/>
      <c r="D21" s="40" t="s">
        <v>77</v>
      </c>
      <c r="E21" s="128"/>
      <c r="F21" s="111"/>
    </row>
    <row r="22" spans="2:6" ht="100.5" customHeight="1">
      <c r="B22" s="130"/>
      <c r="C22" s="35" t="s">
        <v>74</v>
      </c>
      <c r="D22" s="41" t="s">
        <v>73</v>
      </c>
      <c r="E22" s="6" t="s">
        <v>47</v>
      </c>
      <c r="F22" s="122" t="s">
        <v>85</v>
      </c>
    </row>
    <row r="23" spans="2:6" ht="71.25" customHeight="1">
      <c r="B23" s="130"/>
      <c r="C23" s="34" t="s">
        <v>71</v>
      </c>
      <c r="D23" s="41" t="s">
        <v>72</v>
      </c>
      <c r="E23" s="6" t="s">
        <v>47</v>
      </c>
      <c r="F23" s="123"/>
    </row>
    <row r="24" spans="2:6" ht="58.5" customHeight="1">
      <c r="B24" s="130"/>
      <c r="C24" s="136" t="s">
        <v>33</v>
      </c>
      <c r="D24" s="39" t="s">
        <v>69</v>
      </c>
      <c r="E24" s="115" t="s">
        <v>47</v>
      </c>
      <c r="F24" s="123"/>
    </row>
    <row r="25" spans="2:6" ht="58.5" customHeight="1">
      <c r="B25" s="130"/>
      <c r="C25" s="121"/>
      <c r="D25" s="40" t="s">
        <v>70</v>
      </c>
      <c r="E25" s="128"/>
      <c r="F25" s="123"/>
    </row>
    <row r="26" spans="2:6" ht="39.75" customHeight="1">
      <c r="B26" s="130"/>
      <c r="C26" s="118" t="s">
        <v>34</v>
      </c>
      <c r="D26" s="41" t="s">
        <v>67</v>
      </c>
      <c r="E26" s="115" t="s">
        <v>47</v>
      </c>
      <c r="F26" s="123"/>
    </row>
    <row r="27" spans="2:6" ht="39.75" customHeight="1">
      <c r="B27" s="130"/>
      <c r="C27" s="119"/>
      <c r="D27" s="47" t="s">
        <v>68</v>
      </c>
      <c r="E27" s="116"/>
      <c r="F27" s="123"/>
    </row>
    <row r="28" spans="2:6" ht="36.75" customHeight="1">
      <c r="B28" s="130"/>
      <c r="C28" s="118" t="s">
        <v>35</v>
      </c>
      <c r="D28" s="41" t="s">
        <v>61</v>
      </c>
      <c r="E28" s="115" t="s">
        <v>47</v>
      </c>
      <c r="F28" s="123"/>
    </row>
    <row r="29" spans="2:6" ht="36.75" customHeight="1">
      <c r="B29" s="130"/>
      <c r="C29" s="119"/>
      <c r="D29" s="47" t="s">
        <v>63</v>
      </c>
      <c r="E29" s="116"/>
      <c r="F29" s="123"/>
    </row>
    <row r="30" spans="2:6" ht="36.75" customHeight="1">
      <c r="B30" s="130"/>
      <c r="C30" s="119"/>
      <c r="D30" s="47" t="s">
        <v>65</v>
      </c>
      <c r="E30" s="116"/>
      <c r="F30" s="123"/>
    </row>
    <row r="31" spans="2:6" ht="36.75" customHeight="1" thickBot="1">
      <c r="B31" s="131"/>
      <c r="C31" s="120"/>
      <c r="D31" s="97" t="s">
        <v>60</v>
      </c>
      <c r="E31" s="117"/>
      <c r="F31" s="124"/>
    </row>
    <row r="32" ht="13.5" customHeight="1">
      <c r="B32" s="7"/>
    </row>
    <row r="33" spans="2:5" ht="19.5" customHeight="1">
      <c r="B33" s="8"/>
      <c r="C33" s="8"/>
      <c r="D33" s="8"/>
      <c r="E33" s="8"/>
    </row>
  </sheetData>
  <sheetProtection/>
  <mergeCells count="23">
    <mergeCell ref="B6:C6"/>
    <mergeCell ref="C26:C27"/>
    <mergeCell ref="E8:E16"/>
    <mergeCell ref="B8:B19"/>
    <mergeCell ref="E24:E25"/>
    <mergeCell ref="C8:C16"/>
    <mergeCell ref="B1:F1"/>
    <mergeCell ref="F20:F21"/>
    <mergeCell ref="E20:E21"/>
    <mergeCell ref="B20:B31"/>
    <mergeCell ref="C17:C19"/>
    <mergeCell ref="B2:F2"/>
    <mergeCell ref="B3:F3"/>
    <mergeCell ref="B4:F4"/>
    <mergeCell ref="C24:C25"/>
    <mergeCell ref="F17:F19"/>
    <mergeCell ref="F8:F16"/>
    <mergeCell ref="E17:E19"/>
    <mergeCell ref="E26:E27"/>
    <mergeCell ref="E28:E31"/>
    <mergeCell ref="C28:C31"/>
    <mergeCell ref="C20:C21"/>
    <mergeCell ref="F22:F31"/>
  </mergeCells>
  <printOptions horizontalCentered="1" verticalCentered="1"/>
  <pageMargins left="0.07874015748031496" right="0.07874015748031496" top="0.07874015748031496" bottom="0.07874015748031496" header="0" footer="0.16"/>
  <pageSetup horizontalDpi="300" verticalDpi="300" orientation="landscape" paperSize="9" scale="50" r:id="rId2"/>
  <rowBreaks count="1" manualBreakCount="1">
    <brk id="19" min="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80" zoomScaleNormal="80" zoomScalePageLayoutView="0" workbookViewId="0" topLeftCell="A5">
      <selection activeCell="A55" sqref="A55"/>
    </sheetView>
  </sheetViews>
  <sheetFormatPr defaultColWidth="8.8515625" defaultRowHeight="41.25" customHeight="1"/>
  <cols>
    <col min="1" max="1" width="8.28125" style="3" customWidth="1"/>
    <col min="2" max="2" width="52.8515625" style="1" customWidth="1"/>
    <col min="3" max="3" width="73.00390625" style="2" customWidth="1"/>
    <col min="4" max="4" width="22.57421875" style="2" customWidth="1"/>
    <col min="5" max="5" width="28.00390625" style="2" customWidth="1"/>
    <col min="6" max="6" width="55.140625" style="2" customWidth="1"/>
    <col min="7" max="7" width="19.140625" style="3" customWidth="1"/>
    <col min="8" max="8" width="38.8515625" style="3" customWidth="1"/>
    <col min="9" max="9" width="38.421875" style="3" customWidth="1"/>
    <col min="10" max="10" width="43.00390625" style="3" bestFit="1" customWidth="1"/>
    <col min="11" max="11" width="13.8515625" style="3" customWidth="1"/>
    <col min="12" max="12" width="14.57421875" style="3" customWidth="1"/>
    <col min="13" max="13" width="13.8515625" style="3" customWidth="1"/>
    <col min="14" max="14" width="13.421875" style="3" customWidth="1"/>
    <col min="15" max="16384" width="8.8515625" style="3" customWidth="1"/>
  </cols>
  <sheetData>
    <row r="1" spans="2:6" ht="41.25" customHeight="1" thickBot="1">
      <c r="B1" s="125" t="s">
        <v>17</v>
      </c>
      <c r="C1" s="126"/>
      <c r="D1" s="126"/>
      <c r="E1" s="126"/>
      <c r="F1" s="127"/>
    </row>
    <row r="2" spans="2:6" ht="41.25" customHeight="1" thickBot="1">
      <c r="B2" s="133" t="s">
        <v>28</v>
      </c>
      <c r="C2" s="134"/>
      <c r="D2" s="134"/>
      <c r="E2" s="134"/>
      <c r="F2" s="135"/>
    </row>
    <row r="3" spans="2:6" ht="41.25" customHeight="1" thickBot="1">
      <c r="B3" s="133" t="s">
        <v>29</v>
      </c>
      <c r="C3" s="134"/>
      <c r="D3" s="134"/>
      <c r="E3" s="134"/>
      <c r="F3" s="135"/>
    </row>
    <row r="4" spans="2:6" ht="41.25" customHeight="1" thickBot="1">
      <c r="B4" s="133" t="s">
        <v>16</v>
      </c>
      <c r="C4" s="134"/>
      <c r="D4" s="134"/>
      <c r="E4" s="134"/>
      <c r="F4" s="135"/>
    </row>
    <row r="5" spans="3:12" ht="15" customHeight="1" thickBot="1">
      <c r="C5" s="155"/>
      <c r="D5" s="155"/>
      <c r="E5" s="155"/>
      <c r="G5" s="99"/>
      <c r="H5" s="100"/>
      <c r="I5" s="100"/>
      <c r="J5" s="100"/>
      <c r="K5" s="100"/>
      <c r="L5" s="100"/>
    </row>
    <row r="6" spans="1:12" s="10" customFormat="1" ht="34.5" customHeight="1" thickBot="1">
      <c r="A6" s="86"/>
      <c r="B6" s="156" t="s">
        <v>24</v>
      </c>
      <c r="C6" s="156"/>
      <c r="D6" s="156"/>
      <c r="E6" s="156"/>
      <c r="F6" s="156"/>
      <c r="G6" s="151" t="s">
        <v>13</v>
      </c>
      <c r="H6" s="152"/>
      <c r="I6" s="152"/>
      <c r="J6" s="152"/>
      <c r="K6" s="152"/>
      <c r="L6" s="152"/>
    </row>
    <row r="7" spans="1:12" s="10" customFormat="1" ht="39.75" customHeight="1" thickBot="1">
      <c r="A7" s="86"/>
      <c r="B7" s="84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25" t="s">
        <v>108</v>
      </c>
      <c r="H7" s="25" t="s">
        <v>130</v>
      </c>
      <c r="I7" s="25" t="s">
        <v>139</v>
      </c>
      <c r="J7" s="25" t="s">
        <v>14</v>
      </c>
      <c r="K7" s="25" t="s">
        <v>14</v>
      </c>
      <c r="L7" s="25" t="s">
        <v>14</v>
      </c>
    </row>
    <row r="8" spans="1:12" s="10" customFormat="1" ht="84.75" customHeight="1" thickBot="1">
      <c r="A8" s="86"/>
      <c r="B8" s="85" t="s">
        <v>88</v>
      </c>
      <c r="C8" s="48" t="s">
        <v>106</v>
      </c>
      <c r="D8" s="49" t="s">
        <v>94</v>
      </c>
      <c r="E8" s="23" t="s">
        <v>19</v>
      </c>
      <c r="F8" s="22" t="s">
        <v>49</v>
      </c>
      <c r="G8" s="24" t="s">
        <v>129</v>
      </c>
      <c r="H8" s="24" t="s">
        <v>129</v>
      </c>
      <c r="I8" s="108" t="s">
        <v>140</v>
      </c>
      <c r="J8" s="24"/>
      <c r="K8" s="24"/>
      <c r="L8" s="24"/>
    </row>
    <row r="9" spans="2:7" s="10" customFormat="1" ht="18">
      <c r="B9" s="9"/>
      <c r="C9" s="9"/>
      <c r="D9" s="9"/>
      <c r="E9" s="9"/>
      <c r="F9" s="18"/>
      <c r="G9" s="13"/>
    </row>
    <row r="10" spans="2:7" s="10" customFormat="1" ht="18.75" thickBot="1">
      <c r="B10" s="11"/>
      <c r="C10" s="11"/>
      <c r="D10" s="11"/>
      <c r="E10" s="11"/>
      <c r="F10" s="11"/>
      <c r="G10" s="11"/>
    </row>
    <row r="11" spans="2:14" s="10" customFormat="1" ht="55.5" customHeight="1" thickBot="1">
      <c r="B11" s="148" t="s">
        <v>95</v>
      </c>
      <c r="C11" s="149"/>
      <c r="D11" s="149"/>
      <c r="E11" s="149"/>
      <c r="F11" s="149"/>
      <c r="G11" s="150"/>
      <c r="H11" s="153" t="s">
        <v>13</v>
      </c>
      <c r="I11" s="154"/>
      <c r="J11" s="154"/>
      <c r="K11" s="154"/>
      <c r="L11" s="154"/>
      <c r="M11" s="154"/>
      <c r="N11" s="154"/>
    </row>
    <row r="12" spans="2:14" s="10" customFormat="1" ht="47.25" customHeight="1" thickBot="1">
      <c r="B12" s="12" t="s">
        <v>3</v>
      </c>
      <c r="C12" s="12" t="s">
        <v>4</v>
      </c>
      <c r="D12" s="12" t="s">
        <v>8</v>
      </c>
      <c r="E12" s="12" t="s">
        <v>9</v>
      </c>
      <c r="F12" s="12" t="s">
        <v>6</v>
      </c>
      <c r="G12" s="12" t="s">
        <v>7</v>
      </c>
      <c r="H12" s="101" t="s">
        <v>109</v>
      </c>
      <c r="I12" s="25" t="s">
        <v>130</v>
      </c>
      <c r="J12" s="25" t="s">
        <v>138</v>
      </c>
      <c r="K12" s="25" t="s">
        <v>14</v>
      </c>
      <c r="L12" s="25" t="s">
        <v>14</v>
      </c>
      <c r="M12" s="25" t="s">
        <v>14</v>
      </c>
      <c r="N12" s="25" t="s">
        <v>14</v>
      </c>
    </row>
    <row r="13" spans="2:14" s="10" customFormat="1" ht="81" customHeight="1" thickBot="1">
      <c r="B13" s="45" t="s">
        <v>81</v>
      </c>
      <c r="C13" s="30" t="s">
        <v>26</v>
      </c>
      <c r="D13" s="26">
        <v>15</v>
      </c>
      <c r="E13" s="31" t="s">
        <v>12</v>
      </c>
      <c r="F13" s="43" t="s">
        <v>21</v>
      </c>
      <c r="G13" s="51" t="s">
        <v>50</v>
      </c>
      <c r="H13" s="104" t="s">
        <v>110</v>
      </c>
      <c r="I13" s="104" t="s">
        <v>131</v>
      </c>
      <c r="J13" s="104" t="s">
        <v>141</v>
      </c>
      <c r="K13" s="102"/>
      <c r="L13" s="102"/>
      <c r="M13" s="102"/>
      <c r="N13" s="102"/>
    </row>
    <row r="14" spans="2:14" s="10" customFormat="1" ht="99" customHeight="1" thickBot="1">
      <c r="B14" s="37" t="s">
        <v>82</v>
      </c>
      <c r="C14" s="30" t="s">
        <v>27</v>
      </c>
      <c r="D14" s="29">
        <v>15</v>
      </c>
      <c r="E14" s="28" t="s">
        <v>12</v>
      </c>
      <c r="F14" s="87" t="s">
        <v>21</v>
      </c>
      <c r="G14" s="52" t="s">
        <v>50</v>
      </c>
      <c r="H14" s="104" t="s">
        <v>111</v>
      </c>
      <c r="I14" s="104" t="s">
        <v>111</v>
      </c>
      <c r="J14" s="104" t="s">
        <v>142</v>
      </c>
      <c r="K14" s="102"/>
      <c r="L14" s="102"/>
      <c r="M14" s="102"/>
      <c r="N14" s="102"/>
    </row>
    <row r="15" spans="2:14" s="10" customFormat="1" ht="99" customHeight="1" thickBot="1">
      <c r="B15" s="37" t="s">
        <v>75</v>
      </c>
      <c r="C15" s="46" t="s">
        <v>97</v>
      </c>
      <c r="D15" s="29">
        <v>15</v>
      </c>
      <c r="E15" s="28" t="s">
        <v>12</v>
      </c>
      <c r="F15" s="28" t="s">
        <v>52</v>
      </c>
      <c r="G15" s="52" t="s">
        <v>50</v>
      </c>
      <c r="H15" s="104" t="s">
        <v>143</v>
      </c>
      <c r="I15" s="104" t="s">
        <v>144</v>
      </c>
      <c r="J15" s="109" t="s">
        <v>152</v>
      </c>
      <c r="K15" s="102"/>
      <c r="L15" s="102"/>
      <c r="M15" s="102"/>
      <c r="N15" s="102"/>
    </row>
    <row r="16" spans="2:14" s="10" customFormat="1" ht="61.5" customHeight="1" thickBot="1">
      <c r="B16" s="38" t="s">
        <v>83</v>
      </c>
      <c r="C16" s="46" t="s">
        <v>104</v>
      </c>
      <c r="D16" s="50">
        <v>60</v>
      </c>
      <c r="E16" s="27" t="s">
        <v>12</v>
      </c>
      <c r="F16" s="27" t="s">
        <v>20</v>
      </c>
      <c r="G16" s="52" t="s">
        <v>50</v>
      </c>
      <c r="H16" s="104" t="s">
        <v>128</v>
      </c>
      <c r="I16" s="104" t="s">
        <v>112</v>
      </c>
      <c r="J16" s="104" t="s">
        <v>153</v>
      </c>
      <c r="K16" s="102"/>
      <c r="L16" s="102"/>
      <c r="M16" s="102"/>
      <c r="N16" s="102"/>
    </row>
    <row r="17" spans="2:14" s="88" customFormat="1" ht="92.25" customHeight="1" thickBot="1">
      <c r="B17" s="89" t="s">
        <v>98</v>
      </c>
      <c r="C17" s="90" t="s">
        <v>102</v>
      </c>
      <c r="D17" s="50">
        <v>800</v>
      </c>
      <c r="E17" s="27" t="s">
        <v>12</v>
      </c>
      <c r="F17" s="27" t="s">
        <v>20</v>
      </c>
      <c r="G17" s="52" t="s">
        <v>50</v>
      </c>
      <c r="H17" s="104" t="s">
        <v>148</v>
      </c>
      <c r="I17" s="104" t="s">
        <v>149</v>
      </c>
      <c r="J17" s="104" t="s">
        <v>150</v>
      </c>
      <c r="K17" s="103"/>
      <c r="L17" s="103"/>
      <c r="M17" s="103"/>
      <c r="N17" s="103"/>
    </row>
    <row r="18" spans="2:14" s="88" customFormat="1" ht="61.5" customHeight="1" thickBot="1">
      <c r="B18" s="89" t="s">
        <v>91</v>
      </c>
      <c r="C18" s="90" t="s">
        <v>107</v>
      </c>
      <c r="D18" s="50">
        <f>15%*800</f>
        <v>120</v>
      </c>
      <c r="E18" s="27" t="s">
        <v>12</v>
      </c>
      <c r="F18" s="27" t="s">
        <v>20</v>
      </c>
      <c r="G18" s="52" t="s">
        <v>50</v>
      </c>
      <c r="H18" s="105" t="s">
        <v>145</v>
      </c>
      <c r="I18" s="105" t="s">
        <v>145</v>
      </c>
      <c r="J18" s="105" t="s">
        <v>151</v>
      </c>
      <c r="K18" s="103"/>
      <c r="L18" s="103"/>
      <c r="M18" s="103"/>
      <c r="N18" s="103"/>
    </row>
    <row r="19" spans="2:14" s="88" customFormat="1" ht="61.5" customHeight="1" thickBot="1">
      <c r="B19" s="89" t="s">
        <v>90</v>
      </c>
      <c r="C19" s="90" t="s">
        <v>103</v>
      </c>
      <c r="D19" s="50">
        <f>30%*800</f>
        <v>240</v>
      </c>
      <c r="E19" s="27" t="s">
        <v>12</v>
      </c>
      <c r="F19" s="27" t="s">
        <v>20</v>
      </c>
      <c r="G19" s="52" t="s">
        <v>50</v>
      </c>
      <c r="H19" s="104" t="s">
        <v>146</v>
      </c>
      <c r="I19" s="104" t="s">
        <v>147</v>
      </c>
      <c r="J19" s="104" t="s">
        <v>154</v>
      </c>
      <c r="K19" s="103"/>
      <c r="L19" s="103"/>
      <c r="M19" s="103"/>
      <c r="N19" s="103"/>
    </row>
    <row r="20" spans="2:14" s="88" customFormat="1" ht="89.25" customHeight="1" thickBot="1">
      <c r="B20" s="89" t="s">
        <v>93</v>
      </c>
      <c r="C20" s="90" t="s">
        <v>105</v>
      </c>
      <c r="D20" s="93">
        <v>0.35</v>
      </c>
      <c r="E20" s="27" t="s">
        <v>12</v>
      </c>
      <c r="F20" s="27" t="s">
        <v>20</v>
      </c>
      <c r="G20" s="52" t="s">
        <v>50</v>
      </c>
      <c r="H20" s="105" t="s">
        <v>155</v>
      </c>
      <c r="I20" s="105" t="s">
        <v>156</v>
      </c>
      <c r="J20" s="105" t="s">
        <v>170</v>
      </c>
      <c r="K20" s="103"/>
      <c r="L20" s="103"/>
      <c r="M20" s="103"/>
      <c r="N20" s="103"/>
    </row>
    <row r="21" spans="2:14" s="10" customFormat="1" ht="99" customHeight="1" thickBot="1">
      <c r="B21" s="37" t="s">
        <v>45</v>
      </c>
      <c r="C21" s="30" t="s">
        <v>18</v>
      </c>
      <c r="D21" s="29">
        <v>3</v>
      </c>
      <c r="E21" s="28" t="s">
        <v>12</v>
      </c>
      <c r="F21" s="28" t="s">
        <v>20</v>
      </c>
      <c r="G21" s="52" t="s">
        <v>50</v>
      </c>
      <c r="H21" s="104" t="s">
        <v>113</v>
      </c>
      <c r="I21" s="104" t="s">
        <v>114</v>
      </c>
      <c r="J21" s="104" t="s">
        <v>114</v>
      </c>
      <c r="K21" s="102"/>
      <c r="L21" s="102"/>
      <c r="M21" s="102"/>
      <c r="N21" s="102"/>
    </row>
    <row r="22" spans="2:14" s="10" customFormat="1" ht="282" customHeight="1" thickBot="1">
      <c r="B22" s="37" t="s">
        <v>78</v>
      </c>
      <c r="C22" s="46" t="s">
        <v>25</v>
      </c>
      <c r="D22" s="93" t="s">
        <v>53</v>
      </c>
      <c r="E22" s="28" t="s">
        <v>12</v>
      </c>
      <c r="F22" s="28" t="s">
        <v>54</v>
      </c>
      <c r="G22" s="52" t="s">
        <v>50</v>
      </c>
      <c r="H22" s="104" t="s">
        <v>157</v>
      </c>
      <c r="I22" s="104" t="s">
        <v>158</v>
      </c>
      <c r="J22" s="107" t="s">
        <v>159</v>
      </c>
      <c r="K22" s="102"/>
      <c r="L22" s="102"/>
      <c r="M22" s="102"/>
      <c r="N22" s="102"/>
    </row>
    <row r="23" spans="2:14" s="10" customFormat="1" ht="99" customHeight="1" thickBot="1">
      <c r="B23" s="37" t="s">
        <v>79</v>
      </c>
      <c r="C23" s="46" t="s">
        <v>99</v>
      </c>
      <c r="D23" s="91">
        <v>4000</v>
      </c>
      <c r="E23" s="28" t="s">
        <v>12</v>
      </c>
      <c r="F23" s="28" t="s">
        <v>54</v>
      </c>
      <c r="G23" s="52" t="s">
        <v>50</v>
      </c>
      <c r="H23" s="104" t="s">
        <v>115</v>
      </c>
      <c r="I23" s="104" t="s">
        <v>116</v>
      </c>
      <c r="J23" s="104" t="s">
        <v>160</v>
      </c>
      <c r="K23" s="102"/>
      <c r="L23" s="102"/>
      <c r="M23" s="102"/>
      <c r="N23" s="102"/>
    </row>
    <row r="24" spans="2:14" s="10" customFormat="1" ht="61.5" customHeight="1" thickBot="1">
      <c r="B24" s="64" t="s">
        <v>101</v>
      </c>
      <c r="C24" s="65" t="s">
        <v>100</v>
      </c>
      <c r="D24" s="92">
        <v>2000</v>
      </c>
      <c r="E24" s="66" t="s">
        <v>12</v>
      </c>
      <c r="F24" s="67" t="s">
        <v>54</v>
      </c>
      <c r="G24" s="68" t="s">
        <v>50</v>
      </c>
      <c r="H24" s="104" t="s">
        <v>117</v>
      </c>
      <c r="I24" s="104" t="s">
        <v>118</v>
      </c>
      <c r="J24" s="104" t="s">
        <v>161</v>
      </c>
      <c r="K24" s="102"/>
      <c r="L24" s="102"/>
      <c r="M24" s="102"/>
      <c r="N24" s="102"/>
    </row>
    <row r="25" spans="2:7" s="10" customFormat="1" ht="18.75" thickBot="1">
      <c r="B25" s="11"/>
      <c r="C25" s="14"/>
      <c r="D25" s="11"/>
      <c r="E25" s="11"/>
      <c r="F25" s="11"/>
      <c r="G25" s="11"/>
    </row>
    <row r="26" spans="2:14" s="10" customFormat="1" ht="27.75" customHeight="1" thickBot="1">
      <c r="B26" s="143" t="s">
        <v>37</v>
      </c>
      <c r="C26" s="144"/>
      <c r="D26" s="144"/>
      <c r="E26" s="144"/>
      <c r="F26" s="144"/>
      <c r="G26" s="145"/>
      <c r="H26" s="146" t="s">
        <v>13</v>
      </c>
      <c r="I26" s="147"/>
      <c r="J26" s="147"/>
      <c r="K26" s="147"/>
      <c r="L26" s="147"/>
      <c r="M26" s="147"/>
      <c r="N26" s="147"/>
    </row>
    <row r="27" spans="2:14" s="10" customFormat="1" ht="42.75" customHeight="1" thickBot="1">
      <c r="B27" s="58" t="s">
        <v>3</v>
      </c>
      <c r="C27" s="58" t="s">
        <v>4</v>
      </c>
      <c r="D27" s="58" t="s">
        <v>8</v>
      </c>
      <c r="E27" s="58" t="s">
        <v>9</v>
      </c>
      <c r="F27" s="58" t="s">
        <v>6</v>
      </c>
      <c r="G27" s="58" t="s">
        <v>7</v>
      </c>
      <c r="H27" s="101" t="s">
        <v>109</v>
      </c>
      <c r="I27" s="25" t="s">
        <v>130</v>
      </c>
      <c r="J27" s="25" t="s">
        <v>139</v>
      </c>
      <c r="K27" s="25" t="s">
        <v>14</v>
      </c>
      <c r="L27" s="25" t="s">
        <v>14</v>
      </c>
      <c r="M27" s="25" t="s">
        <v>14</v>
      </c>
      <c r="N27" s="25" t="s">
        <v>14</v>
      </c>
    </row>
    <row r="28" spans="2:14" s="10" customFormat="1" ht="67.5" customHeight="1" thickBot="1">
      <c r="B28" s="59" t="s">
        <v>76</v>
      </c>
      <c r="C28" s="60" t="s">
        <v>43</v>
      </c>
      <c r="D28" s="60">
        <v>6</v>
      </c>
      <c r="E28" s="61" t="s">
        <v>12</v>
      </c>
      <c r="F28" s="62" t="s">
        <v>20</v>
      </c>
      <c r="G28" s="63" t="s">
        <v>50</v>
      </c>
      <c r="H28" s="104" t="s">
        <v>119</v>
      </c>
      <c r="I28" s="104" t="s">
        <v>132</v>
      </c>
      <c r="J28" s="104" t="s">
        <v>162</v>
      </c>
      <c r="K28" s="102"/>
      <c r="L28" s="102"/>
      <c r="M28" s="102"/>
      <c r="N28" s="102"/>
    </row>
    <row r="29" spans="2:14" s="10" customFormat="1" ht="78.75" customHeight="1" thickBot="1">
      <c r="B29" s="64" t="s">
        <v>77</v>
      </c>
      <c r="C29" s="65" t="s">
        <v>44</v>
      </c>
      <c r="D29" s="65">
        <f>6*30</f>
        <v>180</v>
      </c>
      <c r="E29" s="66" t="s">
        <v>12</v>
      </c>
      <c r="F29" s="67" t="s">
        <v>20</v>
      </c>
      <c r="G29" s="68" t="s">
        <v>50</v>
      </c>
      <c r="H29" s="104" t="s">
        <v>120</v>
      </c>
      <c r="I29" s="104" t="s">
        <v>121</v>
      </c>
      <c r="J29" s="104" t="s">
        <v>163</v>
      </c>
      <c r="K29" s="102"/>
      <c r="L29" s="102"/>
      <c r="M29" s="102"/>
      <c r="N29" s="102"/>
    </row>
    <row r="30" spans="2:6" s="10" customFormat="1" ht="18.75" thickBot="1">
      <c r="B30" s="15"/>
      <c r="C30" s="16"/>
      <c r="D30" s="16"/>
      <c r="E30" s="16"/>
      <c r="F30" s="16"/>
    </row>
    <row r="31" spans="2:14" s="10" customFormat="1" ht="28.5" customHeight="1" thickBot="1">
      <c r="B31" s="143" t="s">
        <v>38</v>
      </c>
      <c r="C31" s="144"/>
      <c r="D31" s="144"/>
      <c r="E31" s="144"/>
      <c r="F31" s="144"/>
      <c r="G31" s="145"/>
      <c r="H31" s="146" t="s">
        <v>13</v>
      </c>
      <c r="I31" s="147"/>
      <c r="J31" s="147"/>
      <c r="K31" s="147"/>
      <c r="L31" s="147"/>
      <c r="M31" s="147"/>
      <c r="N31" s="147"/>
    </row>
    <row r="32" spans="2:14" s="10" customFormat="1" ht="39" customHeight="1" thickBot="1">
      <c r="B32" s="12" t="s">
        <v>3</v>
      </c>
      <c r="C32" s="58" t="s">
        <v>4</v>
      </c>
      <c r="D32" s="58" t="s">
        <v>8</v>
      </c>
      <c r="E32" s="58" t="s">
        <v>9</v>
      </c>
      <c r="F32" s="58" t="s">
        <v>6</v>
      </c>
      <c r="G32" s="58" t="s">
        <v>7</v>
      </c>
      <c r="H32" s="101" t="s">
        <v>109</v>
      </c>
      <c r="I32" s="25" t="s">
        <v>130</v>
      </c>
      <c r="J32" s="25" t="s">
        <v>139</v>
      </c>
      <c r="K32" s="25" t="s">
        <v>14</v>
      </c>
      <c r="L32" s="25" t="s">
        <v>14</v>
      </c>
      <c r="M32" s="25" t="s">
        <v>14</v>
      </c>
      <c r="N32" s="25" t="s">
        <v>14</v>
      </c>
    </row>
    <row r="33" spans="2:14" s="10" customFormat="1" ht="63.75" customHeight="1" thickBot="1">
      <c r="B33" s="64" t="s">
        <v>73</v>
      </c>
      <c r="C33" s="74" t="s">
        <v>51</v>
      </c>
      <c r="D33" s="74">
        <v>15</v>
      </c>
      <c r="E33" s="75" t="s">
        <v>12</v>
      </c>
      <c r="F33" s="74" t="s">
        <v>52</v>
      </c>
      <c r="G33" s="68" t="s">
        <v>50</v>
      </c>
      <c r="H33" s="104" t="s">
        <v>122</v>
      </c>
      <c r="I33" s="104" t="s">
        <v>123</v>
      </c>
      <c r="J33" s="104" t="s">
        <v>164</v>
      </c>
      <c r="K33" s="102"/>
      <c r="L33" s="102"/>
      <c r="M33" s="102"/>
      <c r="N33" s="102"/>
    </row>
    <row r="34" spans="2:6" s="10" customFormat="1" ht="18.75" thickBot="1">
      <c r="B34" s="17"/>
      <c r="C34" s="16"/>
      <c r="D34" s="16"/>
      <c r="E34" s="16"/>
      <c r="F34" s="16"/>
    </row>
    <row r="35" spans="2:14" ht="27" customHeight="1" thickBot="1">
      <c r="B35" s="143" t="s">
        <v>39</v>
      </c>
      <c r="C35" s="144"/>
      <c r="D35" s="144"/>
      <c r="E35" s="144"/>
      <c r="F35" s="144"/>
      <c r="G35" s="145"/>
      <c r="H35" s="146" t="s">
        <v>13</v>
      </c>
      <c r="I35" s="147"/>
      <c r="J35" s="147"/>
      <c r="K35" s="147"/>
      <c r="L35" s="147"/>
      <c r="M35" s="147"/>
      <c r="N35" s="147"/>
    </row>
    <row r="36" spans="2:14" ht="37.5" customHeight="1" thickBot="1">
      <c r="B36" s="12" t="s">
        <v>3</v>
      </c>
      <c r="C36" s="12" t="s">
        <v>4</v>
      </c>
      <c r="D36" s="12" t="s">
        <v>8</v>
      </c>
      <c r="E36" s="12" t="s">
        <v>9</v>
      </c>
      <c r="F36" s="12" t="s">
        <v>6</v>
      </c>
      <c r="G36" s="12" t="s">
        <v>7</v>
      </c>
      <c r="H36" s="101" t="s">
        <v>109</v>
      </c>
      <c r="I36" s="25" t="s">
        <v>130</v>
      </c>
      <c r="J36" s="25" t="s">
        <v>139</v>
      </c>
      <c r="K36" s="25" t="s">
        <v>14</v>
      </c>
      <c r="L36" s="25" t="s">
        <v>14</v>
      </c>
      <c r="M36" s="25" t="s">
        <v>14</v>
      </c>
      <c r="N36" s="25" t="s">
        <v>14</v>
      </c>
    </row>
    <row r="37" spans="2:14" ht="67.5" customHeight="1" thickBot="1">
      <c r="B37" s="64" t="s">
        <v>72</v>
      </c>
      <c r="C37" s="74" t="s">
        <v>96</v>
      </c>
      <c r="D37" s="74">
        <f>3*3</f>
        <v>9</v>
      </c>
      <c r="E37" s="75" t="s">
        <v>12</v>
      </c>
      <c r="F37" s="74" t="s">
        <v>20</v>
      </c>
      <c r="G37" s="68" t="s">
        <v>50</v>
      </c>
      <c r="H37" s="104" t="s">
        <v>124</v>
      </c>
      <c r="I37" s="104" t="s">
        <v>133</v>
      </c>
      <c r="J37" s="104" t="s">
        <v>165</v>
      </c>
      <c r="K37" s="102"/>
      <c r="L37" s="102"/>
      <c r="M37" s="102"/>
      <c r="N37" s="102"/>
    </row>
    <row r="38" ht="14.25" customHeight="1" thickBot="1"/>
    <row r="39" spans="2:14" ht="41.25" customHeight="1" thickBot="1">
      <c r="B39" s="143" t="s">
        <v>40</v>
      </c>
      <c r="C39" s="144"/>
      <c r="D39" s="144"/>
      <c r="E39" s="144"/>
      <c r="F39" s="144"/>
      <c r="G39" s="145"/>
      <c r="H39" s="146" t="s">
        <v>13</v>
      </c>
      <c r="I39" s="147"/>
      <c r="J39" s="147"/>
      <c r="K39" s="147"/>
      <c r="L39" s="147"/>
      <c r="M39" s="147"/>
      <c r="N39" s="147"/>
    </row>
    <row r="40" spans="2:14" ht="41.25" customHeight="1" thickBot="1">
      <c r="B40" s="58" t="s">
        <v>3</v>
      </c>
      <c r="C40" s="58" t="s">
        <v>4</v>
      </c>
      <c r="D40" s="58" t="s">
        <v>8</v>
      </c>
      <c r="E40" s="58" t="s">
        <v>9</v>
      </c>
      <c r="F40" s="58" t="s">
        <v>6</v>
      </c>
      <c r="G40" s="58" t="s">
        <v>7</v>
      </c>
      <c r="H40" s="101" t="s">
        <v>109</v>
      </c>
      <c r="I40" s="25" t="s">
        <v>130</v>
      </c>
      <c r="J40" s="25" t="s">
        <v>139</v>
      </c>
      <c r="K40" s="25" t="s">
        <v>14</v>
      </c>
      <c r="L40" s="25" t="s">
        <v>14</v>
      </c>
      <c r="M40" s="25" t="s">
        <v>14</v>
      </c>
      <c r="N40" s="25" t="s">
        <v>14</v>
      </c>
    </row>
    <row r="41" spans="2:14" ht="72.75" thickBot="1">
      <c r="B41" s="59" t="s">
        <v>69</v>
      </c>
      <c r="C41" s="72" t="s">
        <v>55</v>
      </c>
      <c r="D41" s="72">
        <v>3</v>
      </c>
      <c r="E41" s="73" t="s">
        <v>12</v>
      </c>
      <c r="F41" s="72" t="s">
        <v>20</v>
      </c>
      <c r="G41" s="63" t="s">
        <v>50</v>
      </c>
      <c r="H41" s="106" t="s">
        <v>125</v>
      </c>
      <c r="I41" s="106" t="s">
        <v>126</v>
      </c>
      <c r="J41" s="106" t="s">
        <v>126</v>
      </c>
      <c r="K41" s="102"/>
      <c r="L41" s="102"/>
      <c r="M41" s="102"/>
      <c r="N41" s="102"/>
    </row>
    <row r="42" spans="2:14" ht="72.75" thickBot="1">
      <c r="B42" s="64" t="s">
        <v>70</v>
      </c>
      <c r="C42" s="74" t="s">
        <v>56</v>
      </c>
      <c r="D42" s="74">
        <v>3</v>
      </c>
      <c r="E42" s="75" t="s">
        <v>12</v>
      </c>
      <c r="F42" s="74" t="s">
        <v>20</v>
      </c>
      <c r="G42" s="68" t="s">
        <v>50</v>
      </c>
      <c r="H42" s="106" t="s">
        <v>127</v>
      </c>
      <c r="I42" s="106" t="s">
        <v>127</v>
      </c>
      <c r="J42" s="106" t="s">
        <v>166</v>
      </c>
      <c r="K42" s="102"/>
      <c r="L42" s="102"/>
      <c r="M42" s="102"/>
      <c r="N42" s="102"/>
    </row>
    <row r="43" spans="2:12" ht="21.75" customHeight="1" thickBot="1">
      <c r="B43" s="15"/>
      <c r="C43" s="16"/>
      <c r="D43" s="16"/>
      <c r="E43" s="16"/>
      <c r="F43" s="16"/>
      <c r="G43" s="10"/>
      <c r="H43" s="10"/>
      <c r="I43" s="10"/>
      <c r="J43" s="10"/>
      <c r="K43" s="10"/>
      <c r="L43" s="10"/>
    </row>
    <row r="44" spans="2:14" ht="41.25" customHeight="1" thickBot="1">
      <c r="B44" s="143" t="s">
        <v>41</v>
      </c>
      <c r="C44" s="144"/>
      <c r="D44" s="144"/>
      <c r="E44" s="144"/>
      <c r="F44" s="144"/>
      <c r="G44" s="145"/>
      <c r="H44" s="146" t="s">
        <v>13</v>
      </c>
      <c r="I44" s="147"/>
      <c r="J44" s="147"/>
      <c r="K44" s="147"/>
      <c r="L44" s="147"/>
      <c r="M44" s="147"/>
      <c r="N44" s="147"/>
    </row>
    <row r="45" spans="2:14" ht="41.25" customHeight="1" thickBot="1">
      <c r="B45" s="58" t="s">
        <v>3</v>
      </c>
      <c r="C45" s="58" t="s">
        <v>4</v>
      </c>
      <c r="D45" s="58" t="s">
        <v>8</v>
      </c>
      <c r="E45" s="58" t="s">
        <v>9</v>
      </c>
      <c r="F45" s="58" t="s">
        <v>6</v>
      </c>
      <c r="G45" s="58" t="s">
        <v>7</v>
      </c>
      <c r="H45" s="101" t="s">
        <v>109</v>
      </c>
      <c r="I45" s="25" t="s">
        <v>130</v>
      </c>
      <c r="J45" s="25" t="s">
        <v>139</v>
      </c>
      <c r="K45" s="25" t="s">
        <v>14</v>
      </c>
      <c r="L45" s="25" t="s">
        <v>14</v>
      </c>
      <c r="M45" s="25" t="s">
        <v>14</v>
      </c>
      <c r="N45" s="25" t="s">
        <v>14</v>
      </c>
    </row>
    <row r="46" spans="2:14" ht="95.25" customHeight="1" thickBot="1">
      <c r="B46" s="59" t="s">
        <v>67</v>
      </c>
      <c r="C46" s="60" t="s">
        <v>57</v>
      </c>
      <c r="D46" s="60">
        <f>3*4</f>
        <v>12</v>
      </c>
      <c r="E46" s="62" t="s">
        <v>12</v>
      </c>
      <c r="F46" s="69" t="s">
        <v>20</v>
      </c>
      <c r="G46" s="63" t="s">
        <v>50</v>
      </c>
      <c r="H46" s="106" t="s">
        <v>125</v>
      </c>
      <c r="I46" s="106" t="s">
        <v>137</v>
      </c>
      <c r="J46" s="106" t="s">
        <v>167</v>
      </c>
      <c r="K46" s="102"/>
      <c r="L46" s="102"/>
      <c r="M46" s="102"/>
      <c r="N46" s="102"/>
    </row>
    <row r="47" spans="2:14" ht="54.75" thickBot="1">
      <c r="B47" s="70" t="s">
        <v>68</v>
      </c>
      <c r="C47" s="74" t="s">
        <v>58</v>
      </c>
      <c r="D47" s="83">
        <v>360</v>
      </c>
      <c r="E47" s="67" t="s">
        <v>12</v>
      </c>
      <c r="F47" s="71" t="s">
        <v>20</v>
      </c>
      <c r="G47" s="68" t="s">
        <v>50</v>
      </c>
      <c r="H47" s="106" t="s">
        <v>125</v>
      </c>
      <c r="I47" s="106" t="s">
        <v>134</v>
      </c>
      <c r="J47" s="106" t="s">
        <v>168</v>
      </c>
      <c r="K47" s="102"/>
      <c r="L47" s="102"/>
      <c r="M47" s="102"/>
      <c r="N47" s="102"/>
    </row>
    <row r="48" spans="2:12" ht="19.5" customHeight="1" thickBot="1">
      <c r="B48" s="17"/>
      <c r="C48" s="16"/>
      <c r="D48" s="16"/>
      <c r="E48" s="16"/>
      <c r="F48" s="16"/>
      <c r="G48" s="10"/>
      <c r="H48" s="10"/>
      <c r="I48" s="10"/>
      <c r="J48" s="10"/>
      <c r="K48" s="10"/>
      <c r="L48" s="10"/>
    </row>
    <row r="49" spans="2:14" ht="41.25" customHeight="1" thickBot="1">
      <c r="B49" s="143" t="s">
        <v>42</v>
      </c>
      <c r="C49" s="144"/>
      <c r="D49" s="144"/>
      <c r="E49" s="144"/>
      <c r="F49" s="144"/>
      <c r="G49" s="145"/>
      <c r="H49" s="146" t="s">
        <v>13</v>
      </c>
      <c r="I49" s="147"/>
      <c r="J49" s="147"/>
      <c r="K49" s="147"/>
      <c r="L49" s="147"/>
      <c r="M49" s="147"/>
      <c r="N49" s="147"/>
    </row>
    <row r="50" spans="2:14" ht="41.25" customHeight="1" thickBot="1">
      <c r="B50" s="76" t="s">
        <v>3</v>
      </c>
      <c r="C50" s="77" t="s">
        <v>4</v>
      </c>
      <c r="D50" s="77" t="s">
        <v>8</v>
      </c>
      <c r="E50" s="77" t="s">
        <v>9</v>
      </c>
      <c r="F50" s="77" t="s">
        <v>6</v>
      </c>
      <c r="G50" s="78" t="s">
        <v>7</v>
      </c>
      <c r="H50" s="101" t="s">
        <v>109</v>
      </c>
      <c r="I50" s="25" t="s">
        <v>130</v>
      </c>
      <c r="J50" s="25" t="s">
        <v>139</v>
      </c>
      <c r="K50" s="25" t="s">
        <v>14</v>
      </c>
      <c r="L50" s="25" t="s">
        <v>14</v>
      </c>
      <c r="M50" s="25" t="s">
        <v>14</v>
      </c>
      <c r="N50" s="25" t="s">
        <v>14</v>
      </c>
    </row>
    <row r="51" spans="2:14" ht="72.75" thickBot="1">
      <c r="B51" s="79" t="s">
        <v>61</v>
      </c>
      <c r="C51" s="54" t="s">
        <v>62</v>
      </c>
      <c r="D51" s="94">
        <v>10</v>
      </c>
      <c r="E51" s="27" t="s">
        <v>12</v>
      </c>
      <c r="F51" s="54" t="s">
        <v>20</v>
      </c>
      <c r="G51" s="80" t="s">
        <v>50</v>
      </c>
      <c r="H51" s="106" t="s">
        <v>125</v>
      </c>
      <c r="I51" s="106" t="s">
        <v>135</v>
      </c>
      <c r="J51" s="106" t="s">
        <v>135</v>
      </c>
      <c r="K51" s="102"/>
      <c r="L51" s="102"/>
      <c r="M51" s="102"/>
      <c r="N51" s="102"/>
    </row>
    <row r="52" spans="2:14" ht="72.75" thickBot="1">
      <c r="B52" s="81" t="s">
        <v>63</v>
      </c>
      <c r="C52" s="53" t="s">
        <v>64</v>
      </c>
      <c r="D52" s="95">
        <v>10</v>
      </c>
      <c r="E52" s="27" t="s">
        <v>12</v>
      </c>
      <c r="F52" s="42" t="s">
        <v>20</v>
      </c>
      <c r="G52" s="82" t="s">
        <v>50</v>
      </c>
      <c r="H52" s="106" t="s">
        <v>125</v>
      </c>
      <c r="I52" s="106" t="s">
        <v>136</v>
      </c>
      <c r="J52" s="106" t="s">
        <v>169</v>
      </c>
      <c r="K52" s="102"/>
      <c r="L52" s="102"/>
      <c r="M52" s="102"/>
      <c r="N52" s="102"/>
    </row>
    <row r="53" spans="2:14" ht="54.75" thickBot="1">
      <c r="B53" s="81" t="s">
        <v>65</v>
      </c>
      <c r="C53" s="55" t="s">
        <v>66</v>
      </c>
      <c r="D53" s="96">
        <v>10</v>
      </c>
      <c r="E53" s="27" t="s">
        <v>12</v>
      </c>
      <c r="F53" s="56" t="s">
        <v>20</v>
      </c>
      <c r="G53" s="57" t="s">
        <v>50</v>
      </c>
      <c r="H53" s="106" t="s">
        <v>125</v>
      </c>
      <c r="I53" s="106" t="s">
        <v>125</v>
      </c>
      <c r="J53" s="106" t="s">
        <v>125</v>
      </c>
      <c r="K53" s="102"/>
      <c r="L53" s="102"/>
      <c r="M53" s="102"/>
      <c r="N53" s="102"/>
    </row>
    <row r="54" spans="2:14" ht="54.75" thickBot="1">
      <c r="B54" s="70" t="s">
        <v>60</v>
      </c>
      <c r="C54" s="74" t="s">
        <v>59</v>
      </c>
      <c r="D54" s="83">
        <v>10</v>
      </c>
      <c r="E54" s="67" t="s">
        <v>12</v>
      </c>
      <c r="F54" s="71" t="s">
        <v>20</v>
      </c>
      <c r="G54" s="68" t="s">
        <v>50</v>
      </c>
      <c r="H54" s="106" t="s">
        <v>125</v>
      </c>
      <c r="I54" s="106" t="s">
        <v>125</v>
      </c>
      <c r="J54" s="106" t="s">
        <v>135</v>
      </c>
      <c r="K54" s="102"/>
      <c r="L54" s="102"/>
      <c r="M54" s="102"/>
      <c r="N54" s="102"/>
    </row>
  </sheetData>
  <sheetProtection/>
  <mergeCells count="21">
    <mergeCell ref="B1:F1"/>
    <mergeCell ref="B2:F2"/>
    <mergeCell ref="B3:F3"/>
    <mergeCell ref="B4:F4"/>
    <mergeCell ref="C5:E5"/>
    <mergeCell ref="B6:F6"/>
    <mergeCell ref="G6:L6"/>
    <mergeCell ref="H11:N11"/>
    <mergeCell ref="B39:G39"/>
    <mergeCell ref="H26:N26"/>
    <mergeCell ref="H31:N31"/>
    <mergeCell ref="H35:N35"/>
    <mergeCell ref="B26:G26"/>
    <mergeCell ref="B31:G31"/>
    <mergeCell ref="B49:G49"/>
    <mergeCell ref="H49:N49"/>
    <mergeCell ref="B35:G35"/>
    <mergeCell ref="B44:G44"/>
    <mergeCell ref="B11:G11"/>
    <mergeCell ref="H39:N39"/>
    <mergeCell ref="H44:N44"/>
  </mergeCells>
  <printOptions/>
  <pageMargins left="0.32" right="0.01" top="0.33" bottom="0.984251969" header="0.21" footer="0.492125985"/>
  <pageSetup horizontalDpi="300" verticalDpi="300" orientation="landscape" paperSize="9" scale="60" r:id="rId1"/>
  <rowBreaks count="3" manualBreakCount="3">
    <brk id="15" min="1" max="6" man="1"/>
    <brk id="25" min="1" max="6" man="1"/>
    <brk id="43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 Padrão</dc:creator>
  <cp:keywords/>
  <dc:description/>
  <cp:lastModifiedBy>Moacyr Araújo Silva</cp:lastModifiedBy>
  <cp:lastPrinted>2013-11-06T14:48:36Z</cp:lastPrinted>
  <dcterms:created xsi:type="dcterms:W3CDTF">2005-02-18T15:10:11Z</dcterms:created>
  <dcterms:modified xsi:type="dcterms:W3CDTF">2016-02-04T21:35:34Z</dcterms:modified>
  <cp:category/>
  <cp:version/>
  <cp:contentType/>
  <cp:contentStatus/>
</cp:coreProperties>
</file>